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مهر\"/>
    </mc:Choice>
  </mc:AlternateContent>
  <xr:revisionPtr revIDLastSave="0" documentId="13_ncr:1_{BBE9C055-F9CA-49CC-A2F8-8243C040D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C10" i="14"/>
  <c r="E10" i="14"/>
  <c r="D10" i="14"/>
  <c r="F10" i="14"/>
  <c r="K9" i="13"/>
  <c r="K10" i="13"/>
  <c r="K8" i="13"/>
  <c r="G9" i="13"/>
  <c r="G8" i="13"/>
  <c r="I10" i="13"/>
  <c r="G10" i="13"/>
  <c r="E10" i="13"/>
  <c r="O44" i="12"/>
  <c r="M44" i="12"/>
  <c r="K44" i="12"/>
  <c r="G44" i="12"/>
  <c r="E44" i="12"/>
  <c r="C4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4" i="12" s="1"/>
  <c r="Q42" i="12"/>
  <c r="Q43" i="12"/>
  <c r="Q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4" i="12" s="1"/>
  <c r="I42" i="12"/>
  <c r="I43" i="12"/>
  <c r="S98" i="11"/>
  <c r="U98" i="11" s="1"/>
  <c r="S99" i="11"/>
  <c r="Q99" i="11"/>
  <c r="O99" i="11"/>
  <c r="M99" i="11"/>
  <c r="M20" i="11"/>
  <c r="S20" i="11" s="1"/>
  <c r="M35" i="11"/>
  <c r="S35" i="11" s="1"/>
  <c r="I98" i="11"/>
  <c r="I99" i="11" s="1"/>
  <c r="K98" i="11" s="1"/>
  <c r="G99" i="11"/>
  <c r="E99" i="11"/>
  <c r="C99" i="11"/>
  <c r="C56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8" i="11"/>
  <c r="I62" i="10"/>
  <c r="Q63" i="10"/>
  <c r="Q9" i="10"/>
  <c r="Q65" i="10" s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3" i="10"/>
  <c r="I64" i="10"/>
  <c r="I8" i="10"/>
  <c r="O65" i="10"/>
  <c r="M65" i="10"/>
  <c r="I65" i="10"/>
  <c r="G65" i="10"/>
  <c r="E65" i="10"/>
  <c r="O103" i="9"/>
  <c r="M103" i="9"/>
  <c r="G103" i="9"/>
  <c r="E10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103" i="9" s="1"/>
  <c r="Q94" i="9"/>
  <c r="Q95" i="9"/>
  <c r="Q96" i="9"/>
  <c r="Q97" i="9"/>
  <c r="Q98" i="9"/>
  <c r="Q99" i="9"/>
  <c r="Q100" i="9"/>
  <c r="Q101" i="9"/>
  <c r="Q102" i="9"/>
  <c r="Q8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" i="9"/>
  <c r="I9" i="9"/>
  <c r="I8" i="9"/>
  <c r="S45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8" i="8"/>
  <c r="Q46" i="8"/>
  <c r="O46" i="8"/>
  <c r="M46" i="8"/>
  <c r="M45" i="8"/>
  <c r="Y83" i="1"/>
  <c r="I46" i="8"/>
  <c r="K46" i="8"/>
  <c r="E45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8" i="8"/>
  <c r="I19" i="7"/>
  <c r="K19" i="7"/>
  <c r="M19" i="7"/>
  <c r="O19" i="7"/>
  <c r="Q19" i="7"/>
  <c r="S19" i="7"/>
  <c r="K22" i="11" l="1"/>
  <c r="U91" i="11"/>
  <c r="K68" i="11"/>
  <c r="K9" i="11"/>
  <c r="K41" i="11"/>
  <c r="K73" i="11"/>
  <c r="K15" i="11"/>
  <c r="K31" i="11"/>
  <c r="K47" i="11"/>
  <c r="K63" i="11"/>
  <c r="K79" i="11"/>
  <c r="K95" i="11"/>
  <c r="K40" i="11"/>
  <c r="K72" i="11"/>
  <c r="K13" i="11"/>
  <c r="K45" i="11"/>
  <c r="K77" i="11"/>
  <c r="I103" i="9"/>
  <c r="S46" i="8"/>
  <c r="S11" i="6"/>
  <c r="K11" i="6"/>
  <c r="M11" i="6"/>
  <c r="O11" i="6"/>
  <c r="Q11" i="6"/>
  <c r="AK33" i="3"/>
  <c r="Q33" i="3"/>
  <c r="S33" i="3"/>
  <c r="W33" i="3"/>
  <c r="AA33" i="3"/>
  <c r="AG33" i="3"/>
  <c r="AI33" i="3"/>
  <c r="W83" i="1"/>
  <c r="U83" i="1"/>
  <c r="O83" i="1"/>
  <c r="K83" i="1"/>
  <c r="G83" i="1"/>
  <c r="E83" i="1"/>
  <c r="U37" i="11" l="1"/>
  <c r="U10" i="11"/>
  <c r="U53" i="11"/>
  <c r="U26" i="11"/>
  <c r="U90" i="11"/>
  <c r="U67" i="11"/>
  <c r="U51" i="11"/>
  <c r="U69" i="11"/>
  <c r="U42" i="11"/>
  <c r="U19" i="11"/>
  <c r="U83" i="11"/>
  <c r="U74" i="11"/>
  <c r="U21" i="11"/>
  <c r="U85" i="11"/>
  <c r="U58" i="11"/>
  <c r="U35" i="11"/>
  <c r="K97" i="11"/>
  <c r="K69" i="11"/>
  <c r="K37" i="11"/>
  <c r="K96" i="11"/>
  <c r="K64" i="11"/>
  <c r="K32" i="11"/>
  <c r="K91" i="11"/>
  <c r="K75" i="11"/>
  <c r="K59" i="11"/>
  <c r="K43" i="11"/>
  <c r="K27" i="11"/>
  <c r="K11" i="11"/>
  <c r="K65" i="11"/>
  <c r="K33" i="11"/>
  <c r="K92" i="11"/>
  <c r="K60" i="11"/>
  <c r="K28" i="11"/>
  <c r="K94" i="11"/>
  <c r="K78" i="11"/>
  <c r="K62" i="11"/>
  <c r="K46" i="11"/>
  <c r="K30" i="11"/>
  <c r="K14" i="11"/>
  <c r="U9" i="11"/>
  <c r="U25" i="11"/>
  <c r="U41" i="11"/>
  <c r="U57" i="11"/>
  <c r="U73" i="11"/>
  <c r="U89" i="11"/>
  <c r="U14" i="11"/>
  <c r="U30" i="11"/>
  <c r="U46" i="11"/>
  <c r="U62" i="11"/>
  <c r="U78" i="11"/>
  <c r="U94" i="11"/>
  <c r="U23" i="11"/>
  <c r="U39" i="11"/>
  <c r="U55" i="11"/>
  <c r="U71" i="11"/>
  <c r="U87" i="11"/>
  <c r="K36" i="11"/>
  <c r="K8" i="11"/>
  <c r="K82" i="11"/>
  <c r="K50" i="11"/>
  <c r="K34" i="11"/>
  <c r="K18" i="11"/>
  <c r="K89" i="11"/>
  <c r="K61" i="11"/>
  <c r="K29" i="11"/>
  <c r="K88" i="11"/>
  <c r="K56" i="11"/>
  <c r="K24" i="11"/>
  <c r="K87" i="11"/>
  <c r="K71" i="11"/>
  <c r="K55" i="11"/>
  <c r="K39" i="11"/>
  <c r="K23" i="11"/>
  <c r="K93" i="11"/>
  <c r="K57" i="11"/>
  <c r="K25" i="11"/>
  <c r="K84" i="11"/>
  <c r="K52" i="11"/>
  <c r="K20" i="11"/>
  <c r="K90" i="11"/>
  <c r="K74" i="11"/>
  <c r="K58" i="11"/>
  <c r="K42" i="11"/>
  <c r="K26" i="11"/>
  <c r="K10" i="11"/>
  <c r="U13" i="11"/>
  <c r="U29" i="11"/>
  <c r="U45" i="11"/>
  <c r="U61" i="11"/>
  <c r="U77" i="11"/>
  <c r="U93" i="11"/>
  <c r="U18" i="11"/>
  <c r="U34" i="11"/>
  <c r="U50" i="11"/>
  <c r="U66" i="11"/>
  <c r="U82" i="11"/>
  <c r="U11" i="11"/>
  <c r="U27" i="11"/>
  <c r="U43" i="11"/>
  <c r="U59" i="11"/>
  <c r="U75" i="11"/>
  <c r="K66" i="11"/>
  <c r="K85" i="11"/>
  <c r="K53" i="11"/>
  <c r="K21" i="11"/>
  <c r="K80" i="11"/>
  <c r="K48" i="11"/>
  <c r="K16" i="11"/>
  <c r="K83" i="11"/>
  <c r="K67" i="11"/>
  <c r="K51" i="11"/>
  <c r="K35" i="11"/>
  <c r="K19" i="11"/>
  <c r="K81" i="11"/>
  <c r="K49" i="11"/>
  <c r="K17" i="11"/>
  <c r="K76" i="11"/>
  <c r="K44" i="11"/>
  <c r="K12" i="11"/>
  <c r="K86" i="11"/>
  <c r="K70" i="11"/>
  <c r="K54" i="11"/>
  <c r="K38" i="11"/>
  <c r="U16" i="11"/>
  <c r="U44" i="11"/>
  <c r="U64" i="11"/>
  <c r="U84" i="11"/>
  <c r="U96" i="11"/>
  <c r="U8" i="11"/>
  <c r="U12" i="11"/>
  <c r="U20" i="11"/>
  <c r="U28" i="11"/>
  <c r="U36" i="11"/>
  <c r="U48" i="11"/>
  <c r="U56" i="11"/>
  <c r="U68" i="11"/>
  <c r="U76" i="11"/>
  <c r="U88" i="11"/>
  <c r="U24" i="11"/>
  <c r="U32" i="11"/>
  <c r="U40" i="11"/>
  <c r="U52" i="11"/>
  <c r="U60" i="11"/>
  <c r="U72" i="11"/>
  <c r="U80" i="11"/>
  <c r="U92" i="11"/>
  <c r="U17" i="11"/>
  <c r="U33" i="11"/>
  <c r="U49" i="11"/>
  <c r="U65" i="11"/>
  <c r="U81" i="11"/>
  <c r="U97" i="11"/>
  <c r="U22" i="11"/>
  <c r="U38" i="11"/>
  <c r="U54" i="11"/>
  <c r="U70" i="11"/>
  <c r="U86" i="11"/>
  <c r="U15" i="11"/>
  <c r="U31" i="11"/>
  <c r="U47" i="11"/>
  <c r="U63" i="11"/>
  <c r="U79" i="11"/>
  <c r="U95" i="11"/>
  <c r="U99" i="11" l="1"/>
  <c r="K99" i="11"/>
</calcChain>
</file>

<file path=xl/sharedStrings.xml><?xml version="1.0" encoding="utf-8"?>
<sst xmlns="http://schemas.openxmlformats.org/spreadsheetml/2006/main" count="969" uniqueCount="290">
  <si>
    <t>صندوق سرمایه‌گذاری مشترک پیشتاز</t>
  </si>
  <si>
    <t>صورت وضعیت پورتفوی</t>
  </si>
  <si>
    <t>برای ماه منتهی به 1400/07/30</t>
  </si>
  <si>
    <t>نام شرکت</t>
  </si>
  <si>
    <t>1400/06/31</t>
  </si>
  <si>
    <t>تغییرات طی دوره</t>
  </si>
  <si>
    <t>1400/07/30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</si>
  <si>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</si>
  <si>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</si>
  <si>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</si>
  <si>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</si>
  <si>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</si>
  <si>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</si>
  <si>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</si>
  <si>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</si>
  <si>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</si>
  <si>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</si>
  <si>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</si>
  <si>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</si>
  <si>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</si>
  <si>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</si>
  <si>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</si>
  <si>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</si>
  <si>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</si>
  <si>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</si>
  <si>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</si>
  <si>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</si>
  <si>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</si>
  <si>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</si>
  <si>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</si>
  <si>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</si>
  <si>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</si>
  <si>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</si>
  <si>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</si>
  <si>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خدمات دریایی وبندری سینا</t>
  </si>
  <si>
    <t>توسعه سامانه ی نرم افزاری نگین</t>
  </si>
  <si>
    <t>توسعه معدنی و صنعتی صبانور</t>
  </si>
  <si>
    <t>توسعه‌معادن‌وفلزات‌</t>
  </si>
  <si>
    <t>ح . داروپخش‌ (هلدینگ‌</t>
  </si>
  <si>
    <t>ح . داروسازی‌ ابوریحان‌</t>
  </si>
  <si>
    <t>ح . شیشه سازی مینا</t>
  </si>
  <si>
    <t>ح توسعه معدنی و صنعتی صبانور</t>
  </si>
  <si>
    <t>حفاری شمال</t>
  </si>
  <si>
    <t>داروپخش‌ (هلدینگ‌</t>
  </si>
  <si>
    <t>داروسازی‌ ابوریحان‌</t>
  </si>
  <si>
    <t>داروسازی‌ اکسیر</t>
  </si>
  <si>
    <t>ریل پرداز نو آفرین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</si>
  <si>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</si>
  <si>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</si>
  <si>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</si>
  <si>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</si>
  <si>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</si>
  <si>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</si>
  <si>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</si>
  <si>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</si>
  <si>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</si>
  <si>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</si>
  <si>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</si>
  <si>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</si>
  <si>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</si>
  <si>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</si>
  <si>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</si>
  <si>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</si>
  <si>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</si>
  <si>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</si>
  <si>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</si>
  <si>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</si>
  <si>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</si>
  <si>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</si>
  <si>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شیشه‌ و گاز</t>
  </si>
  <si>
    <t>صنایع پتروشیمی کرمانشاه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</si>
  <si>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</si>
  <si>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</si>
  <si>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</si>
  <si>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</si>
  <si>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</si>
  <si>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</si>
  <si>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</si>
  <si>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</si>
  <si>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</si>
  <si>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</si>
  <si>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</si>
  <si>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نفت ایرانول</t>
  </si>
  <si>
    <t>نفت‌ بهران‌</t>
  </si>
  <si>
    <t>کارخانجات‌ قند قزوین‌</t>
  </si>
  <si>
    <t>همکاران سیستم</t>
  </si>
  <si>
    <t>ح . کاشی‌ وسرامیک‌ حافظ‌</t>
  </si>
  <si>
    <t>تولید ژلاتین کپسول ایران</t>
  </si>
  <si>
    <t>ح . تامین سرمایه لوتوس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</si>
  <si>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</si>
  <si>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</si>
  <si>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</si>
  <si>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</si>
  <si>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</si>
  <si>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</si>
  <si>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</si>
  <si>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</si>
  <si>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</si>
  <si>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</si>
  <si>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</si>
  <si>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</si>
  <si>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</si>
  <si>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</si>
  <si>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</si>
  <si>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</si>
  <si>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</si>
  <si>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</si>
  <si>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</si>
  <si>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</si>
  <si>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</si>
  <si>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</si>
  <si>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</si>
  <si>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</si>
  <si>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</si>
  <si>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</si>
  <si>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</si>
  <si>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</si>
  <si>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</si>
  <si>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</si>
  <si>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</si>
  <si>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</si>
  <si>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</si>
  <si>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</si>
  <si>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</si>
  <si>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</si>
  <si>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</si>
  <si>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</si>
  <si>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</si>
  <si>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</si>
  <si>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</si>
  <si>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</si>
  <si>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</si>
  <si>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</si>
  <si>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</si>
  <si>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</si>
  <si>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</si>
  <si>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</si>
  <si>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</si>
  <si>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</si>
  <si>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</si>
  <si>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</si>
  <si>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</si>
  <si>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</si>
  <si>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</si>
  <si>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</si>
  <si>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</si>
  <si>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</si>
  <si>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</si>
  <si>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</si>
  <si>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</si>
  <si>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</si>
  <si>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</si>
  <si>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</si>
  <si>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</si>
  <si>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</si>
  <si>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</si>
  <si>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</si>
  <si>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</si>
  <si>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</si>
  <si>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</si>
  <si>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</si>
  <si>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</si>
  <si>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</si>
  <si>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</si>
  <si>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</si>
  <si>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</si>
  <si>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</si>
  <si>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</si>
  <si>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</si>
  <si>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</si>
  <si>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</si>
  <si>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</si>
  <si>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</si>
  <si>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</si>
  <si>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</si>
  <si>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</si>
  <si>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</si>
  <si>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</si>
  <si>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</si>
  <si>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</si>
  <si>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</si>
  <si>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</si>
  <si>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</si>
  <si>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</si>
  <si>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</si>
  <si>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</si>
  <si>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</si>
  <si>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</si>
  <si>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</si>
  <si>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</si>
  <si>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</si>
  <si>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</si>
  <si>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</si>
  <si>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</si>
  <si>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</si>
  <si>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</si>
  <si>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</si>
  <si>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</si>
  <si>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</si>
  <si>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</si>
  <si>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0006</t>
  </si>
  <si>
    <t>1400/06/07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</si>
  <si>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</si>
  <si>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</si>
  <si>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</si>
  <si>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</si>
  <si>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</si>
  <si>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</si>
  <si>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</si>
  <si>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</si>
  <si>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</si>
  <si>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</si>
  <si>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1400/04/24</t>
  </si>
  <si>
    <t>1400/04/31</t>
  </si>
  <si>
    <t>1400/04/29</t>
  </si>
  <si>
    <t>1400/04/14</t>
  </si>
  <si>
    <t>1400/03/29</t>
  </si>
  <si>
    <t>1400/03/26</t>
  </si>
  <si>
    <t>1400/04/20</t>
  </si>
  <si>
    <t>1400/04/10</t>
  </si>
  <si>
    <t>1400/05/11</t>
  </si>
  <si>
    <t>1400/04/09</t>
  </si>
  <si>
    <t>1400/04/13</t>
  </si>
  <si>
    <t>1400/03/08</t>
  </si>
  <si>
    <t>1400/03/30</t>
  </si>
  <si>
    <t>1400/05/18</t>
  </si>
  <si>
    <t>1400/03/03</t>
  </si>
  <si>
    <t>1400/03/12</t>
  </si>
  <si>
    <t>1400/04/23</t>
  </si>
  <si>
    <t>1400/04/22</t>
  </si>
  <si>
    <t>1400/04/12</t>
  </si>
  <si>
    <t>1400/04/27</t>
  </si>
  <si>
    <t>1400/03/10</t>
  </si>
  <si>
    <t>1400/05/20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</si>
  <si>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</si>
  <si>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</si>
  <si>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</si>
  <si>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</si>
  <si>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</si>
  <si>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</si>
  <si>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</si>
  <si>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</si>
  <si>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</si>
  <si>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</si>
  <si>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</si>
  <si>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</si>
  <si>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</si>
  <si>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صنایع پتروشیمی خلیج فارس</t>
  </si>
  <si>
    <t>نفت سپاهان</t>
  </si>
  <si>
    <t>ح . توسعه‌معادن‌وفلزات‌</t>
  </si>
  <si>
    <t>س. و خدمات مدیریت صند. ب کشوری</t>
  </si>
  <si>
    <t>سرمایه گذاری هامون صبا</t>
  </si>
  <si>
    <t>ح.گروه مدیریت سرمایه گذار امید</t>
  </si>
  <si>
    <t>صنعت غذایی کورش</t>
  </si>
  <si>
    <t>محصولات کاغذی لطیف</t>
  </si>
  <si>
    <t>ح . سرمایه گذاری دارویی تامین</t>
  </si>
  <si>
    <t>کاشی‌ وسرامیک‌ حافظ‌</t>
  </si>
  <si>
    <t>ح . شیشه‌ و گاز</t>
  </si>
  <si>
    <t>گسترش صنایع روی ایرانیان</t>
  </si>
  <si>
    <t>اسنادخزانه-م16بودجه97-000407</t>
  </si>
  <si>
    <t>اسنادخزانه-م13بودجه97-000518</t>
  </si>
  <si>
    <t>اسنادخزانه-م22بودجه97-000428</t>
  </si>
  <si>
    <t>اسنادخزانه-م18بودجه97-000525</t>
  </si>
  <si>
    <t>اوراق سلف ورق گرم فولاد اصفهان</t>
  </si>
  <si>
    <t>اسنادخزانه-م20بودجه97-000324</t>
  </si>
  <si>
    <t>اسنادخزانه-م5بودجه98-000422</t>
  </si>
  <si>
    <t>اسنادخزانه-م6بودجه98-000519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</si>
  <si>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</si>
  <si>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</si>
  <si>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</si>
  <si>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</si>
  <si>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</si>
  <si>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</si>
  <si>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</si>
  <si>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</si>
  <si>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</si>
  <si>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</si>
  <si>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</si>
  <si>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</si>
  <si>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</si>
  <si>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</si>
  <si>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</si>
  <si>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1400/07/01</t>
  </si>
  <si>
    <t>-</t>
  </si>
  <si>
    <t>آهن و فولاد ارفع</t>
  </si>
  <si>
    <t>1400/02/29</t>
  </si>
  <si>
    <t xml:space="preserve">از ابتدای سال </t>
  </si>
  <si>
    <t>تا پایان ماه</t>
  </si>
  <si>
    <t xml:space="preserve"> سایر درآمدهای تنزیل سود بانک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</si>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</sst>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2" applyNumberFormat="1" applyFont="1" applyBorder="1" applyAlignment="1">
      <alignment horizontal="center"/>
    </xf>
    <xf numFmtId="0" fontId="2" fillId="0" borderId="1" xfId="0" applyFont="1" applyBorder="1"/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5E93976D-F12A-44E5-AE9F-1C41A8F42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B7A6-5E55-4D23-A8E7-49C9D17A816D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143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0"/>
  <sheetViews>
    <sheetView rightToLeft="1" topLeftCell="A91" workbookViewId="0">
      <selection activeCell="I135" sqref="I135"/>
    </sheetView>
  </sheetViews>
  <sheetFormatPr defaultRowHeight="24" x14ac:dyDescent="0.55000000000000004"/>
  <cols>
    <col min="1" max="1" width="35.7109375" style="16" bestFit="1" customWidth="1"/>
    <col min="2" max="2" width="1" style="16" customWidth="1"/>
    <col min="3" max="3" width="18.7109375" style="16" bestFit="1" customWidth="1"/>
    <col min="4" max="4" width="1" style="16" customWidth="1"/>
    <col min="5" max="5" width="19.42578125" style="16" bestFit="1" customWidth="1"/>
    <col min="6" max="6" width="1" style="16" customWidth="1"/>
    <col min="7" max="7" width="16.140625" style="16" bestFit="1" customWidth="1"/>
    <col min="8" max="8" width="1" style="16" customWidth="1"/>
    <col min="9" max="9" width="19.140625" style="16" bestFit="1" customWidth="1"/>
    <col min="10" max="10" width="1" style="16" customWidth="1"/>
    <col min="11" max="11" width="21.7109375" style="16" bestFit="1" customWidth="1"/>
    <col min="12" max="12" width="1" style="16" customWidth="1"/>
    <col min="13" max="13" width="18.7109375" style="16" bestFit="1" customWidth="1"/>
    <col min="14" max="14" width="1" style="16" customWidth="1"/>
    <col min="15" max="15" width="19.42578125" style="16" bestFit="1" customWidth="1"/>
    <col min="16" max="16" width="1" style="16" customWidth="1"/>
    <col min="17" max="17" width="18.140625" style="16" bestFit="1" customWidth="1"/>
    <col min="18" max="18" width="1" style="16" customWidth="1"/>
    <col min="19" max="19" width="19.140625" style="16" bestFit="1" customWidth="1"/>
    <col min="20" max="20" width="1" style="16" customWidth="1"/>
    <col min="21" max="21" width="21.7109375" style="16" bestFit="1" customWidth="1"/>
    <col min="22" max="22" width="1" style="16" customWidth="1"/>
    <col min="23" max="23" width="9.140625" style="16" customWidth="1"/>
    <col min="24" max="16384" width="9.140625" style="16"/>
  </cols>
  <sheetData>
    <row r="2" spans="1:21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 x14ac:dyDescent="0.55000000000000004">
      <c r="A3" s="23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 x14ac:dyDescent="0.55000000000000004">
      <c r="A6" s="25" t="s">
        <v>3</v>
      </c>
      <c r="C6" s="24" t="s">
        <v>192</v>
      </c>
      <c r="D6" s="24" t="s">
        <v>192</v>
      </c>
      <c r="E6" s="24" t="s">
        <v>192</v>
      </c>
      <c r="F6" s="24" t="s">
        <v>192</v>
      </c>
      <c r="G6" s="24" t="s">
        <v>192</v>
      </c>
      <c r="H6" s="24" t="s">
        <v>192</v>
      </c>
      <c r="I6" s="24" t="s">
        <v>192</v>
      </c>
      <c r="J6" s="24" t="s">
        <v>192</v>
      </c>
      <c r="K6" s="24" t="s">
        <v>192</v>
      </c>
      <c r="M6" s="24" t="s">
        <v>193</v>
      </c>
      <c r="N6" s="24" t="s">
        <v>193</v>
      </c>
      <c r="O6" s="24" t="s">
        <v>193</v>
      </c>
      <c r="P6" s="24" t="s">
        <v>193</v>
      </c>
      <c r="Q6" s="24" t="s">
        <v>193</v>
      </c>
      <c r="R6" s="24" t="s">
        <v>193</v>
      </c>
      <c r="S6" s="24" t="s">
        <v>193</v>
      </c>
      <c r="T6" s="24" t="s">
        <v>193</v>
      </c>
      <c r="U6" s="24" t="s">
        <v>193</v>
      </c>
    </row>
    <row r="7" spans="1:21" ht="24.75" x14ac:dyDescent="0.55000000000000004">
      <c r="A7" s="24" t="s">
        <v>3</v>
      </c>
      <c r="C7" s="24" t="s">
        <v>268</v>
      </c>
      <c r="E7" s="24" t="s">
        <v>269</v>
      </c>
      <c r="G7" s="24" t="s">
        <v>270</v>
      </c>
      <c r="I7" s="24" t="s">
        <v>177</v>
      </c>
      <c r="K7" s="24" t="s">
        <v>271</v>
      </c>
      <c r="M7" s="24" t="s">
        <v>268</v>
      </c>
      <c r="O7" s="24" t="s">
        <v>269</v>
      </c>
      <c r="Q7" s="24" t="s">
        <v>270</v>
      </c>
      <c r="S7" s="24" t="s">
        <v>177</v>
      </c>
      <c r="U7" s="24" t="s">
        <v>271</v>
      </c>
    </row>
    <row r="8" spans="1:21" x14ac:dyDescent="0.55000000000000004">
      <c r="A8" s="16" t="s">
        <v>22</v>
      </c>
      <c r="C8" s="6">
        <v>0</v>
      </c>
      <c r="D8" s="6"/>
      <c r="E8" s="6">
        <v>736240329489</v>
      </c>
      <c r="F8" s="6"/>
      <c r="G8" s="6">
        <v>24361183817</v>
      </c>
      <c r="H8" s="6"/>
      <c r="I8" s="6">
        <f>C8+E8+G8</f>
        <v>760601513306</v>
      </c>
      <c r="J8" s="6"/>
      <c r="K8" s="8">
        <f>I8/$I$99</f>
        <v>0.27335427531217688</v>
      </c>
      <c r="L8" s="6"/>
      <c r="M8" s="6">
        <v>0</v>
      </c>
      <c r="N8" s="6"/>
      <c r="O8" s="6">
        <v>2049046683373</v>
      </c>
      <c r="P8" s="6"/>
      <c r="Q8" s="6">
        <v>77742223437</v>
      </c>
      <c r="R8" s="6"/>
      <c r="S8" s="6">
        <f>M8+O8+Q8</f>
        <v>2126788906810</v>
      </c>
      <c r="T8" s="6"/>
      <c r="U8" s="8">
        <f>S8/$S$99</f>
        <v>0.24170585048866136</v>
      </c>
    </row>
    <row r="9" spans="1:21" x14ac:dyDescent="0.55000000000000004">
      <c r="A9" s="16" t="s">
        <v>38</v>
      </c>
      <c r="C9" s="6">
        <v>0</v>
      </c>
      <c r="D9" s="6"/>
      <c r="E9" s="6">
        <v>-18274479000</v>
      </c>
      <c r="F9" s="6"/>
      <c r="G9" s="6">
        <v>0</v>
      </c>
      <c r="H9" s="6"/>
      <c r="I9" s="6">
        <f t="shared" ref="I9:I72" si="0">C9+E9+G9</f>
        <v>-18274479000</v>
      </c>
      <c r="J9" s="6"/>
      <c r="K9" s="8">
        <f t="shared" ref="K9:K72" si="1">I9/$I$99</f>
        <v>-6.5677057912227384E-3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72" si="2">M9+O9+Q9</f>
        <v>0</v>
      </c>
      <c r="T9" s="6"/>
      <c r="U9" s="8">
        <f t="shared" ref="U9:U72" si="3">S9/$S$99</f>
        <v>0</v>
      </c>
    </row>
    <row r="10" spans="1:21" x14ac:dyDescent="0.55000000000000004">
      <c r="A10" s="16" t="s">
        <v>39</v>
      </c>
      <c r="C10" s="6">
        <v>0</v>
      </c>
      <c r="D10" s="6"/>
      <c r="E10" s="6">
        <v>-765003000</v>
      </c>
      <c r="F10" s="6"/>
      <c r="G10" s="6">
        <v>0</v>
      </c>
      <c r="H10" s="6"/>
      <c r="I10" s="6">
        <f t="shared" si="0"/>
        <v>-765003000</v>
      </c>
      <c r="J10" s="6"/>
      <c r="K10" s="8">
        <f t="shared" si="1"/>
        <v>-2.7493613543799354E-4</v>
      </c>
      <c r="L10" s="6"/>
      <c r="M10" s="6">
        <v>0</v>
      </c>
      <c r="N10" s="6"/>
      <c r="O10" s="6">
        <v>0</v>
      </c>
      <c r="P10" s="6"/>
      <c r="Q10" s="6">
        <v>0</v>
      </c>
      <c r="R10" s="6"/>
      <c r="S10" s="6">
        <f t="shared" si="2"/>
        <v>0</v>
      </c>
      <c r="T10" s="6"/>
      <c r="U10" s="8">
        <f t="shared" si="3"/>
        <v>0</v>
      </c>
    </row>
    <row r="11" spans="1:21" x14ac:dyDescent="0.55000000000000004">
      <c r="A11" s="16" t="s">
        <v>35</v>
      </c>
      <c r="C11" s="6">
        <v>0</v>
      </c>
      <c r="D11" s="6"/>
      <c r="E11" s="6">
        <v>1087052218</v>
      </c>
      <c r="F11" s="6"/>
      <c r="G11" s="6">
        <v>1097636190</v>
      </c>
      <c r="H11" s="6"/>
      <c r="I11" s="6">
        <f t="shared" si="0"/>
        <v>2184688408</v>
      </c>
      <c r="J11" s="6"/>
      <c r="K11" s="8">
        <f t="shared" si="1"/>
        <v>7.8516004255107814E-4</v>
      </c>
      <c r="L11" s="6"/>
      <c r="M11" s="6">
        <v>0</v>
      </c>
      <c r="N11" s="6"/>
      <c r="O11" s="6">
        <v>2307398496</v>
      </c>
      <c r="P11" s="6"/>
      <c r="Q11" s="6">
        <v>1097636190</v>
      </c>
      <c r="R11" s="6"/>
      <c r="S11" s="6">
        <f t="shared" si="2"/>
        <v>3405034686</v>
      </c>
      <c r="T11" s="6"/>
      <c r="U11" s="8">
        <f t="shared" si="3"/>
        <v>3.8697625424305801E-4</v>
      </c>
    </row>
    <row r="12" spans="1:21" x14ac:dyDescent="0.55000000000000004">
      <c r="A12" s="16" t="s">
        <v>41</v>
      </c>
      <c r="C12" s="6">
        <v>0</v>
      </c>
      <c r="D12" s="6"/>
      <c r="E12" s="6">
        <v>-114492882790</v>
      </c>
      <c r="F12" s="6"/>
      <c r="G12" s="6">
        <v>-25938</v>
      </c>
      <c r="H12" s="6"/>
      <c r="I12" s="6">
        <f t="shared" si="0"/>
        <v>-114492908728</v>
      </c>
      <c r="J12" s="6"/>
      <c r="K12" s="8">
        <f t="shared" si="1"/>
        <v>-4.1147861983196456E-2</v>
      </c>
      <c r="L12" s="6"/>
      <c r="M12" s="6">
        <v>0</v>
      </c>
      <c r="N12" s="6"/>
      <c r="O12" s="6">
        <v>0</v>
      </c>
      <c r="P12" s="6"/>
      <c r="Q12" s="6">
        <v>-25938</v>
      </c>
      <c r="R12" s="6"/>
      <c r="S12" s="6">
        <f t="shared" si="2"/>
        <v>-25938</v>
      </c>
      <c r="T12" s="6"/>
      <c r="U12" s="8">
        <f t="shared" si="3"/>
        <v>-2.9478084683911614E-9</v>
      </c>
    </row>
    <row r="13" spans="1:21" x14ac:dyDescent="0.55000000000000004">
      <c r="A13" s="16" t="s">
        <v>245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8">
        <f t="shared" si="1"/>
        <v>0</v>
      </c>
      <c r="L13" s="6"/>
      <c r="M13" s="6">
        <v>0</v>
      </c>
      <c r="N13" s="6"/>
      <c r="O13" s="6">
        <v>0</v>
      </c>
      <c r="P13" s="6"/>
      <c r="Q13" s="6">
        <v>3708009798</v>
      </c>
      <c r="R13" s="6"/>
      <c r="S13" s="6">
        <f t="shared" si="2"/>
        <v>3708009798</v>
      </c>
      <c r="T13" s="6"/>
      <c r="U13" s="8">
        <f t="shared" si="3"/>
        <v>4.2140884738305957E-4</v>
      </c>
    </row>
    <row r="14" spans="1:21" x14ac:dyDescent="0.55000000000000004">
      <c r="A14" s="16" t="s">
        <v>37</v>
      </c>
      <c r="C14" s="6">
        <v>0</v>
      </c>
      <c r="D14" s="6"/>
      <c r="E14" s="6">
        <v>67220783609</v>
      </c>
      <c r="F14" s="6"/>
      <c r="G14" s="6">
        <v>0</v>
      </c>
      <c r="H14" s="6"/>
      <c r="I14" s="6">
        <f t="shared" si="0"/>
        <v>67220783609</v>
      </c>
      <c r="J14" s="6"/>
      <c r="K14" s="8">
        <f t="shared" si="1"/>
        <v>2.4158627438810146E-2</v>
      </c>
      <c r="L14" s="6"/>
      <c r="M14" s="6">
        <v>21019762800</v>
      </c>
      <c r="N14" s="6"/>
      <c r="O14" s="6">
        <v>130133503191</v>
      </c>
      <c r="P14" s="6"/>
      <c r="Q14" s="6">
        <v>-8222</v>
      </c>
      <c r="R14" s="6"/>
      <c r="S14" s="6">
        <f t="shared" si="2"/>
        <v>151153257769</v>
      </c>
      <c r="T14" s="6"/>
      <c r="U14" s="8">
        <f t="shared" si="3"/>
        <v>1.7178304159008801E-2</v>
      </c>
    </row>
    <row r="15" spans="1:21" x14ac:dyDescent="0.55000000000000004">
      <c r="A15" s="16" t="s">
        <v>246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8">
        <f t="shared" si="1"/>
        <v>0</v>
      </c>
      <c r="L15" s="6"/>
      <c r="M15" s="6">
        <v>0</v>
      </c>
      <c r="N15" s="6"/>
      <c r="O15" s="6">
        <v>0</v>
      </c>
      <c r="P15" s="6"/>
      <c r="Q15" s="6">
        <v>5970469660</v>
      </c>
      <c r="R15" s="6"/>
      <c r="S15" s="6">
        <f t="shared" si="2"/>
        <v>5970469660</v>
      </c>
      <c r="T15" s="6"/>
      <c r="U15" s="8">
        <f t="shared" si="3"/>
        <v>6.7853346534121743E-4</v>
      </c>
    </row>
    <row r="16" spans="1:21" x14ac:dyDescent="0.55000000000000004">
      <c r="A16" s="16" t="s">
        <v>42</v>
      </c>
      <c r="C16" s="6">
        <v>0</v>
      </c>
      <c r="D16" s="6"/>
      <c r="E16" s="6">
        <v>-10006413943</v>
      </c>
      <c r="F16" s="6"/>
      <c r="G16" s="6">
        <v>0</v>
      </c>
      <c r="H16" s="6"/>
      <c r="I16" s="6">
        <f t="shared" si="0"/>
        <v>-10006413943</v>
      </c>
      <c r="J16" s="6"/>
      <c r="K16" s="8">
        <f t="shared" si="1"/>
        <v>-3.5962274384300124E-3</v>
      </c>
      <c r="L16" s="6"/>
      <c r="M16" s="6">
        <v>0</v>
      </c>
      <c r="N16" s="6"/>
      <c r="O16" s="6">
        <v>-6462475671</v>
      </c>
      <c r="P16" s="6"/>
      <c r="Q16" s="6">
        <v>-5745</v>
      </c>
      <c r="R16" s="6"/>
      <c r="S16" s="6">
        <f t="shared" si="2"/>
        <v>-6462481416</v>
      </c>
      <c r="T16" s="6"/>
      <c r="U16" s="8">
        <f t="shared" si="3"/>
        <v>-7.3444974342298189E-4</v>
      </c>
    </row>
    <row r="17" spans="1:21" x14ac:dyDescent="0.55000000000000004">
      <c r="A17" s="16" t="s">
        <v>247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8">
        <f t="shared" si="1"/>
        <v>0</v>
      </c>
      <c r="L17" s="6"/>
      <c r="M17" s="6">
        <v>0</v>
      </c>
      <c r="N17" s="6"/>
      <c r="O17" s="6">
        <v>0</v>
      </c>
      <c r="P17" s="6"/>
      <c r="Q17" s="6">
        <v>269888413</v>
      </c>
      <c r="R17" s="6"/>
      <c r="S17" s="6">
        <f t="shared" si="2"/>
        <v>269888413</v>
      </c>
      <c r="T17" s="6"/>
      <c r="U17" s="8">
        <f t="shared" si="3"/>
        <v>3.0672347496416503E-5</v>
      </c>
    </row>
    <row r="18" spans="1:21" x14ac:dyDescent="0.55000000000000004">
      <c r="A18" s="16" t="s">
        <v>248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1"/>
        <v>0</v>
      </c>
      <c r="L18" s="6"/>
      <c r="M18" s="6">
        <v>0</v>
      </c>
      <c r="N18" s="6"/>
      <c r="O18" s="6">
        <v>0</v>
      </c>
      <c r="P18" s="6"/>
      <c r="Q18" s="6">
        <v>-10432514</v>
      </c>
      <c r="R18" s="6"/>
      <c r="S18" s="6">
        <f t="shared" si="2"/>
        <v>-10432514</v>
      </c>
      <c r="T18" s="6"/>
      <c r="U18" s="8">
        <f t="shared" si="3"/>
        <v>-1.1856370235102686E-6</v>
      </c>
    </row>
    <row r="19" spans="1:21" x14ac:dyDescent="0.55000000000000004">
      <c r="A19" s="16" t="s">
        <v>235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6233700</v>
      </c>
      <c r="N19" s="6"/>
      <c r="O19" s="6">
        <v>0</v>
      </c>
      <c r="P19" s="6"/>
      <c r="Q19" s="6">
        <v>332295540</v>
      </c>
      <c r="R19" s="6"/>
      <c r="S19" s="6">
        <f t="shared" si="2"/>
        <v>338529240</v>
      </c>
      <c r="T19" s="6"/>
      <c r="U19" s="8">
        <f t="shared" si="3"/>
        <v>3.8473257786645995E-5</v>
      </c>
    </row>
    <row r="20" spans="1:21" s="18" customFormat="1" x14ac:dyDescent="0.55000000000000004">
      <c r="A20" s="16" t="s">
        <v>33</v>
      </c>
      <c r="B20" s="16"/>
      <c r="C20" s="6">
        <v>0</v>
      </c>
      <c r="D20" s="6"/>
      <c r="E20" s="6">
        <v>-38469820487</v>
      </c>
      <c r="F20" s="6"/>
      <c r="G20" s="6">
        <v>0</v>
      </c>
      <c r="H20" s="6"/>
      <c r="I20" s="6">
        <f t="shared" si="0"/>
        <v>-38469820487</v>
      </c>
      <c r="J20" s="6"/>
      <c r="K20" s="8">
        <f t="shared" si="1"/>
        <v>-1.3825754638464333E-2</v>
      </c>
      <c r="L20" s="6"/>
      <c r="M20" s="6">
        <f>'درآمد سود سهام'!S12</f>
        <v>4741160021</v>
      </c>
      <c r="N20" s="6"/>
      <c r="O20" s="6">
        <v>4204840846</v>
      </c>
      <c r="P20" s="6"/>
      <c r="Q20" s="6">
        <v>2405601025</v>
      </c>
      <c r="R20" s="6"/>
      <c r="S20" s="6">
        <f t="shared" si="2"/>
        <v>11351601892</v>
      </c>
      <c r="T20" s="6"/>
      <c r="U20" s="8">
        <f t="shared" si="3"/>
        <v>1.290089759697846E-3</v>
      </c>
    </row>
    <row r="21" spans="1:21" x14ac:dyDescent="0.55000000000000004">
      <c r="A21" s="16" t="s">
        <v>51</v>
      </c>
      <c r="C21" s="6">
        <v>0</v>
      </c>
      <c r="D21" s="6"/>
      <c r="E21" s="6">
        <v>65105190733</v>
      </c>
      <c r="F21" s="6"/>
      <c r="G21" s="6">
        <v>0</v>
      </c>
      <c r="H21" s="6"/>
      <c r="I21" s="6">
        <f t="shared" si="0"/>
        <v>65105190733</v>
      </c>
      <c r="J21" s="6"/>
      <c r="K21" s="8">
        <f t="shared" si="1"/>
        <v>2.3398299793706022E-2</v>
      </c>
      <c r="L21" s="6"/>
      <c r="M21" s="6">
        <v>46081250000</v>
      </c>
      <c r="N21" s="6"/>
      <c r="O21" s="6">
        <v>249749138858</v>
      </c>
      <c r="P21" s="6"/>
      <c r="Q21" s="6">
        <v>27531725</v>
      </c>
      <c r="R21" s="6"/>
      <c r="S21" s="6">
        <f t="shared" si="2"/>
        <v>295857920583</v>
      </c>
      <c r="T21" s="6"/>
      <c r="U21" s="8">
        <f t="shared" si="3"/>
        <v>3.3623736746671566E-2</v>
      </c>
    </row>
    <row r="22" spans="1:21" x14ac:dyDescent="0.55000000000000004">
      <c r="A22" s="16" t="s">
        <v>28</v>
      </c>
      <c r="C22" s="6">
        <v>0</v>
      </c>
      <c r="D22" s="6"/>
      <c r="E22" s="6">
        <v>15296155362</v>
      </c>
      <c r="F22" s="6"/>
      <c r="G22" s="6">
        <v>0</v>
      </c>
      <c r="H22" s="6"/>
      <c r="I22" s="6">
        <f t="shared" si="0"/>
        <v>15296155362</v>
      </c>
      <c r="J22" s="6"/>
      <c r="K22" s="8">
        <f t="shared" si="1"/>
        <v>5.4973194121950147E-3</v>
      </c>
      <c r="L22" s="6"/>
      <c r="M22" s="6">
        <v>19083451000</v>
      </c>
      <c r="N22" s="6"/>
      <c r="O22" s="6">
        <v>67450033610</v>
      </c>
      <c r="P22" s="6"/>
      <c r="Q22" s="6">
        <v>41632144705</v>
      </c>
      <c r="R22" s="6"/>
      <c r="S22" s="6">
        <f t="shared" si="2"/>
        <v>128165629315</v>
      </c>
      <c r="T22" s="6"/>
      <c r="U22" s="8">
        <f t="shared" si="3"/>
        <v>1.4565800271857486E-2</v>
      </c>
    </row>
    <row r="23" spans="1:21" x14ac:dyDescent="0.55000000000000004">
      <c r="A23" s="16" t="s">
        <v>249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0</v>
      </c>
      <c r="N23" s="6"/>
      <c r="O23" s="6">
        <v>0</v>
      </c>
      <c r="P23" s="6"/>
      <c r="Q23" s="6">
        <v>27640360807</v>
      </c>
      <c r="R23" s="6"/>
      <c r="S23" s="6">
        <f t="shared" si="2"/>
        <v>27640360807</v>
      </c>
      <c r="T23" s="6"/>
      <c r="U23" s="8">
        <f t="shared" si="3"/>
        <v>3.1412788054692633E-3</v>
      </c>
    </row>
    <row r="24" spans="1:21" x14ac:dyDescent="0.55000000000000004">
      <c r="A24" s="16" t="s">
        <v>26</v>
      </c>
      <c r="C24" s="6">
        <v>0</v>
      </c>
      <c r="D24" s="6"/>
      <c r="E24" s="6">
        <v>28441098799</v>
      </c>
      <c r="F24" s="6"/>
      <c r="G24" s="6">
        <v>0</v>
      </c>
      <c r="H24" s="6"/>
      <c r="I24" s="6">
        <f t="shared" si="0"/>
        <v>28441098799</v>
      </c>
      <c r="J24" s="6"/>
      <c r="K24" s="8">
        <f t="shared" si="1"/>
        <v>1.0221509969774261E-2</v>
      </c>
      <c r="L24" s="6"/>
      <c r="M24" s="6">
        <v>12098507900</v>
      </c>
      <c r="N24" s="6"/>
      <c r="O24" s="6">
        <v>86883493824</v>
      </c>
      <c r="P24" s="6"/>
      <c r="Q24" s="6">
        <v>2480872996</v>
      </c>
      <c r="R24" s="6"/>
      <c r="S24" s="6">
        <f t="shared" si="2"/>
        <v>101462874720</v>
      </c>
      <c r="T24" s="6"/>
      <c r="U24" s="8">
        <f t="shared" si="3"/>
        <v>1.1531078777350894E-2</v>
      </c>
    </row>
    <row r="25" spans="1:21" x14ac:dyDescent="0.55000000000000004">
      <c r="A25" s="16" t="s">
        <v>75</v>
      </c>
      <c r="C25" s="6">
        <v>0</v>
      </c>
      <c r="D25" s="6"/>
      <c r="E25" s="6">
        <v>-6232693500</v>
      </c>
      <c r="F25" s="6"/>
      <c r="G25" s="6">
        <v>0</v>
      </c>
      <c r="H25" s="6"/>
      <c r="I25" s="6">
        <f t="shared" si="0"/>
        <v>-6232693500</v>
      </c>
      <c r="J25" s="6"/>
      <c r="K25" s="8">
        <f t="shared" si="1"/>
        <v>-2.2399816265550616E-3</v>
      </c>
      <c r="L25" s="6"/>
      <c r="M25" s="6">
        <v>15638657718</v>
      </c>
      <c r="N25" s="6"/>
      <c r="O25" s="6">
        <v>-22551018329</v>
      </c>
      <c r="P25" s="6"/>
      <c r="Q25" s="6">
        <v>1915954963</v>
      </c>
      <c r="R25" s="6"/>
      <c r="S25" s="6">
        <f t="shared" si="2"/>
        <v>-4996405648</v>
      </c>
      <c r="T25" s="6"/>
      <c r="U25" s="8">
        <f t="shared" si="3"/>
        <v>-5.6783278898495755E-4</v>
      </c>
    </row>
    <row r="26" spans="1:21" x14ac:dyDescent="0.55000000000000004">
      <c r="A26" s="16" t="s">
        <v>46</v>
      </c>
      <c r="C26" s="6">
        <v>0</v>
      </c>
      <c r="D26" s="6"/>
      <c r="E26" s="6">
        <v>-285612435</v>
      </c>
      <c r="F26" s="6"/>
      <c r="G26" s="6">
        <v>0</v>
      </c>
      <c r="H26" s="6"/>
      <c r="I26" s="6">
        <f t="shared" si="0"/>
        <v>-285612435</v>
      </c>
      <c r="J26" s="6"/>
      <c r="K26" s="8">
        <f t="shared" si="1"/>
        <v>-1.0264689041995276E-4</v>
      </c>
      <c r="L26" s="6"/>
      <c r="M26" s="6">
        <v>0</v>
      </c>
      <c r="N26" s="6"/>
      <c r="O26" s="6">
        <v>1472436783</v>
      </c>
      <c r="P26" s="6"/>
      <c r="Q26" s="6">
        <v>1533442025</v>
      </c>
      <c r="R26" s="6"/>
      <c r="S26" s="6">
        <f t="shared" si="2"/>
        <v>3005878808</v>
      </c>
      <c r="T26" s="6"/>
      <c r="U26" s="8">
        <f t="shared" si="3"/>
        <v>3.4161288477060415E-4</v>
      </c>
    </row>
    <row r="27" spans="1:21" x14ac:dyDescent="0.55000000000000004">
      <c r="A27" s="16" t="s">
        <v>250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8">
        <f t="shared" si="1"/>
        <v>0</v>
      </c>
      <c r="L27" s="6"/>
      <c r="M27" s="6">
        <v>0</v>
      </c>
      <c r="N27" s="6"/>
      <c r="O27" s="6">
        <v>0</v>
      </c>
      <c r="P27" s="6"/>
      <c r="Q27" s="6">
        <v>537888942</v>
      </c>
      <c r="R27" s="6"/>
      <c r="S27" s="6">
        <f t="shared" si="2"/>
        <v>537888942</v>
      </c>
      <c r="T27" s="6"/>
      <c r="U27" s="8">
        <f t="shared" si="3"/>
        <v>6.1130140268392407E-5</v>
      </c>
    </row>
    <row r="28" spans="1:21" x14ac:dyDescent="0.55000000000000004">
      <c r="A28" s="16" t="s">
        <v>251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8">
        <f t="shared" si="1"/>
        <v>0</v>
      </c>
      <c r="L28" s="6"/>
      <c r="M28" s="6">
        <v>0</v>
      </c>
      <c r="N28" s="6"/>
      <c r="O28" s="6">
        <v>0</v>
      </c>
      <c r="P28" s="6"/>
      <c r="Q28" s="6">
        <v>394869580</v>
      </c>
      <c r="R28" s="6"/>
      <c r="S28" s="6">
        <f t="shared" si="2"/>
        <v>394869580</v>
      </c>
      <c r="T28" s="6"/>
      <c r="U28" s="8">
        <f t="shared" si="3"/>
        <v>4.4876239179353117E-5</v>
      </c>
    </row>
    <row r="29" spans="1:21" x14ac:dyDescent="0.55000000000000004">
      <c r="A29" s="16" t="s">
        <v>252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-257430056243</v>
      </c>
      <c r="R29" s="6"/>
      <c r="S29" s="6">
        <f t="shared" si="2"/>
        <v>-257430056243</v>
      </c>
      <c r="T29" s="6"/>
      <c r="U29" s="8">
        <f t="shared" si="3"/>
        <v>-2.9256476976309984E-2</v>
      </c>
    </row>
    <row r="30" spans="1:21" x14ac:dyDescent="0.55000000000000004">
      <c r="A30" s="16" t="s">
        <v>82</v>
      </c>
      <c r="C30" s="6">
        <v>0</v>
      </c>
      <c r="D30" s="6"/>
      <c r="E30" s="6">
        <v>19415093258</v>
      </c>
      <c r="F30" s="6"/>
      <c r="G30" s="6">
        <v>0</v>
      </c>
      <c r="H30" s="6"/>
      <c r="I30" s="6">
        <f t="shared" si="0"/>
        <v>19415093258</v>
      </c>
      <c r="J30" s="6"/>
      <c r="K30" s="8">
        <f t="shared" si="1"/>
        <v>6.9776336949302986E-3</v>
      </c>
      <c r="L30" s="6"/>
      <c r="M30" s="6">
        <v>16809010000</v>
      </c>
      <c r="N30" s="6"/>
      <c r="O30" s="6">
        <v>30453476426</v>
      </c>
      <c r="P30" s="6"/>
      <c r="Q30" s="6">
        <v>1290051337</v>
      </c>
      <c r="R30" s="6"/>
      <c r="S30" s="6">
        <f t="shared" si="2"/>
        <v>48552537763</v>
      </c>
      <c r="T30" s="6"/>
      <c r="U30" s="8">
        <f t="shared" si="3"/>
        <v>5.5179112491191709E-3</v>
      </c>
    </row>
    <row r="31" spans="1:21" x14ac:dyDescent="0.55000000000000004">
      <c r="A31" s="16" t="s">
        <v>253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6750937606</v>
      </c>
      <c r="R31" s="6"/>
      <c r="S31" s="6">
        <f t="shared" si="2"/>
        <v>6750937606</v>
      </c>
      <c r="T31" s="6"/>
      <c r="U31" s="8">
        <f t="shared" si="3"/>
        <v>7.6723228639629705E-4</v>
      </c>
    </row>
    <row r="32" spans="1:21" x14ac:dyDescent="0.55000000000000004">
      <c r="A32" s="16" t="s">
        <v>238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124260045</v>
      </c>
      <c r="N32" s="6"/>
      <c r="O32" s="6">
        <v>0</v>
      </c>
      <c r="P32" s="6"/>
      <c r="Q32" s="6">
        <v>1186439990</v>
      </c>
      <c r="R32" s="6"/>
      <c r="S32" s="6">
        <f t="shared" si="2"/>
        <v>1310700035</v>
      </c>
      <c r="T32" s="6"/>
      <c r="U32" s="8">
        <f t="shared" si="3"/>
        <v>1.4895877333231521E-4</v>
      </c>
    </row>
    <row r="33" spans="1:21" x14ac:dyDescent="0.55000000000000004">
      <c r="A33" s="16" t="s">
        <v>83</v>
      </c>
      <c r="C33" s="6">
        <v>0</v>
      </c>
      <c r="D33" s="6"/>
      <c r="E33" s="6">
        <v>697196388</v>
      </c>
      <c r="F33" s="6"/>
      <c r="G33" s="6">
        <v>0</v>
      </c>
      <c r="H33" s="6"/>
      <c r="I33" s="6">
        <f t="shared" si="0"/>
        <v>697196388</v>
      </c>
      <c r="J33" s="6"/>
      <c r="K33" s="8">
        <f t="shared" si="1"/>
        <v>2.5056696582634043E-4</v>
      </c>
      <c r="L33" s="6"/>
      <c r="M33" s="6">
        <v>0</v>
      </c>
      <c r="N33" s="6"/>
      <c r="O33" s="6">
        <v>-11086322488</v>
      </c>
      <c r="P33" s="6"/>
      <c r="Q33" s="6">
        <v>-2338943</v>
      </c>
      <c r="R33" s="6"/>
      <c r="S33" s="6">
        <f t="shared" si="2"/>
        <v>-11088661431</v>
      </c>
      <c r="T33" s="6"/>
      <c r="U33" s="8">
        <f t="shared" si="3"/>
        <v>-1.2602070348301433E-3</v>
      </c>
    </row>
    <row r="34" spans="1:21" x14ac:dyDescent="0.55000000000000004">
      <c r="A34" s="16" t="s">
        <v>72</v>
      </c>
      <c r="C34" s="6">
        <v>0</v>
      </c>
      <c r="D34" s="6"/>
      <c r="E34" s="6">
        <v>52404163147</v>
      </c>
      <c r="F34" s="6"/>
      <c r="G34" s="6">
        <v>0</v>
      </c>
      <c r="H34" s="6"/>
      <c r="I34" s="6">
        <f t="shared" si="0"/>
        <v>52404163147</v>
      </c>
      <c r="J34" s="6"/>
      <c r="K34" s="8">
        <f t="shared" si="1"/>
        <v>1.8833649144510939E-2</v>
      </c>
      <c r="L34" s="6"/>
      <c r="M34" s="6">
        <v>67183281600</v>
      </c>
      <c r="N34" s="6"/>
      <c r="O34" s="6">
        <v>150913635447</v>
      </c>
      <c r="P34" s="6"/>
      <c r="Q34" s="6">
        <v>2344885802</v>
      </c>
      <c r="R34" s="6"/>
      <c r="S34" s="6">
        <f t="shared" si="2"/>
        <v>220441802849</v>
      </c>
      <c r="T34" s="6"/>
      <c r="U34" s="8">
        <f t="shared" si="3"/>
        <v>2.5052826479516427E-2</v>
      </c>
    </row>
    <row r="35" spans="1:21" x14ac:dyDescent="0.55000000000000004">
      <c r="A35" s="16" t="s">
        <v>16</v>
      </c>
      <c r="C35" s="6">
        <v>0</v>
      </c>
      <c r="D35" s="6"/>
      <c r="E35" s="6">
        <v>-3990622173</v>
      </c>
      <c r="F35" s="6"/>
      <c r="G35" s="6">
        <v>0</v>
      </c>
      <c r="H35" s="6"/>
      <c r="I35" s="6">
        <f t="shared" si="0"/>
        <v>-3990622173</v>
      </c>
      <c r="J35" s="6"/>
      <c r="K35" s="8">
        <f t="shared" si="1"/>
        <v>-1.4341986086823032E-3</v>
      </c>
      <c r="L35" s="6"/>
      <c r="M35" s="6">
        <f>'درآمد سود سهام'!O33</f>
        <v>1611637235</v>
      </c>
      <c r="N35" s="6"/>
      <c r="O35" s="6">
        <v>6584789574</v>
      </c>
      <c r="P35" s="6"/>
      <c r="Q35" s="6">
        <v>94012391</v>
      </c>
      <c r="R35" s="6"/>
      <c r="S35" s="6">
        <f t="shared" si="2"/>
        <v>8290439200</v>
      </c>
      <c r="T35" s="6"/>
      <c r="U35" s="8">
        <f t="shared" si="3"/>
        <v>9.4219395791664913E-4</v>
      </c>
    </row>
    <row r="36" spans="1:21" x14ac:dyDescent="0.55000000000000004">
      <c r="A36" s="16" t="s">
        <v>21</v>
      </c>
      <c r="C36" s="6">
        <v>0</v>
      </c>
      <c r="D36" s="6"/>
      <c r="E36" s="6">
        <v>3378409444</v>
      </c>
      <c r="F36" s="6"/>
      <c r="G36" s="6">
        <v>0</v>
      </c>
      <c r="H36" s="6"/>
      <c r="I36" s="6">
        <f t="shared" si="0"/>
        <v>3378409444</v>
      </c>
      <c r="J36" s="6"/>
      <c r="K36" s="8">
        <f t="shared" si="1"/>
        <v>1.2141741097232042E-3</v>
      </c>
      <c r="L36" s="6"/>
      <c r="M36" s="6">
        <v>6123660000</v>
      </c>
      <c r="N36" s="6"/>
      <c r="O36" s="6">
        <v>17409461292</v>
      </c>
      <c r="P36" s="6"/>
      <c r="Q36" s="6">
        <v>5178491280</v>
      </c>
      <c r="R36" s="6"/>
      <c r="S36" s="6">
        <f t="shared" si="2"/>
        <v>28711612572</v>
      </c>
      <c r="T36" s="6"/>
      <c r="U36" s="8">
        <f t="shared" si="3"/>
        <v>3.2630247004745059E-3</v>
      </c>
    </row>
    <row r="37" spans="1:21" x14ac:dyDescent="0.55000000000000004">
      <c r="A37" s="16" t="s">
        <v>254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0</v>
      </c>
      <c r="N37" s="6"/>
      <c r="O37" s="6">
        <v>0</v>
      </c>
      <c r="P37" s="6"/>
      <c r="Q37" s="6">
        <v>1077355560</v>
      </c>
      <c r="R37" s="6"/>
      <c r="S37" s="6">
        <f t="shared" si="2"/>
        <v>1077355560</v>
      </c>
      <c r="T37" s="6"/>
      <c r="U37" s="8">
        <f t="shared" si="3"/>
        <v>1.2243958066297718E-4</v>
      </c>
    </row>
    <row r="38" spans="1:21" x14ac:dyDescent="0.55000000000000004">
      <c r="A38" s="16" t="s">
        <v>255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0</v>
      </c>
      <c r="N38" s="6"/>
      <c r="O38" s="6">
        <v>0</v>
      </c>
      <c r="P38" s="6"/>
      <c r="Q38" s="6">
        <v>0</v>
      </c>
      <c r="R38" s="6"/>
      <c r="S38" s="6">
        <f t="shared" si="2"/>
        <v>0</v>
      </c>
      <c r="T38" s="6"/>
      <c r="U38" s="8">
        <f t="shared" si="3"/>
        <v>0</v>
      </c>
    </row>
    <row r="39" spans="1:21" x14ac:dyDescent="0.55000000000000004">
      <c r="A39" s="16" t="s">
        <v>73</v>
      </c>
      <c r="C39" s="6">
        <v>0</v>
      </c>
      <c r="D39" s="6"/>
      <c r="E39" s="6">
        <v>1101101094</v>
      </c>
      <c r="F39" s="6"/>
      <c r="G39" s="6">
        <v>0</v>
      </c>
      <c r="H39" s="6"/>
      <c r="I39" s="6">
        <f t="shared" si="0"/>
        <v>1101101094</v>
      </c>
      <c r="J39" s="6"/>
      <c r="K39" s="8">
        <f t="shared" si="1"/>
        <v>3.9572717951551412E-4</v>
      </c>
      <c r="L39" s="6"/>
      <c r="M39" s="6">
        <v>3802572347</v>
      </c>
      <c r="N39" s="6"/>
      <c r="O39" s="6">
        <v>4718012796</v>
      </c>
      <c r="P39" s="6"/>
      <c r="Q39" s="6">
        <v>2766133347</v>
      </c>
      <c r="R39" s="6"/>
      <c r="S39" s="6">
        <f t="shared" si="2"/>
        <v>11286718490</v>
      </c>
      <c r="T39" s="6"/>
      <c r="U39" s="8">
        <f t="shared" si="3"/>
        <v>1.2827158742065349E-3</v>
      </c>
    </row>
    <row r="40" spans="1:21" x14ac:dyDescent="0.55000000000000004">
      <c r="A40" s="16" t="s">
        <v>76</v>
      </c>
      <c r="C40" s="6">
        <v>0</v>
      </c>
      <c r="D40" s="6"/>
      <c r="E40" s="6">
        <v>71811701247</v>
      </c>
      <c r="F40" s="6"/>
      <c r="G40" s="6">
        <v>0</v>
      </c>
      <c r="H40" s="6"/>
      <c r="I40" s="6">
        <f t="shared" si="0"/>
        <v>71811701247</v>
      </c>
      <c r="J40" s="6"/>
      <c r="K40" s="8">
        <f t="shared" si="1"/>
        <v>2.5808567574346665E-2</v>
      </c>
      <c r="L40" s="6"/>
      <c r="M40" s="6">
        <v>0</v>
      </c>
      <c r="N40" s="6"/>
      <c r="O40" s="6">
        <v>607536098394</v>
      </c>
      <c r="P40" s="6"/>
      <c r="Q40" s="6">
        <v>513690691</v>
      </c>
      <c r="R40" s="6"/>
      <c r="S40" s="6">
        <f t="shared" si="2"/>
        <v>608049789085</v>
      </c>
      <c r="T40" s="6"/>
      <c r="U40" s="8">
        <f t="shared" si="3"/>
        <v>6.9103798190616961E-2</v>
      </c>
    </row>
    <row r="41" spans="1:21" x14ac:dyDescent="0.55000000000000004">
      <c r="A41" s="16" t="s">
        <v>256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-707906471</v>
      </c>
      <c r="R41" s="6"/>
      <c r="S41" s="6">
        <f t="shared" si="2"/>
        <v>-707906471</v>
      </c>
      <c r="T41" s="6"/>
      <c r="U41" s="8">
        <f t="shared" si="3"/>
        <v>-8.0452335956615861E-5</v>
      </c>
    </row>
    <row r="42" spans="1:21" x14ac:dyDescent="0.55000000000000004">
      <c r="A42" s="16" t="s">
        <v>31</v>
      </c>
      <c r="C42" s="6">
        <v>0</v>
      </c>
      <c r="D42" s="6"/>
      <c r="E42" s="6">
        <v>79368926445</v>
      </c>
      <c r="F42" s="6"/>
      <c r="G42" s="6">
        <v>0</v>
      </c>
      <c r="H42" s="6"/>
      <c r="I42" s="6">
        <f t="shared" si="0"/>
        <v>79368926445</v>
      </c>
      <c r="J42" s="6"/>
      <c r="K42" s="8">
        <f t="shared" si="1"/>
        <v>2.8524575603822034E-2</v>
      </c>
      <c r="L42" s="6"/>
      <c r="M42" s="6">
        <v>0</v>
      </c>
      <c r="N42" s="6"/>
      <c r="O42" s="6">
        <v>223949318461</v>
      </c>
      <c r="P42" s="6"/>
      <c r="Q42" s="6">
        <v>12224444114</v>
      </c>
      <c r="R42" s="6"/>
      <c r="S42" s="6">
        <f t="shared" si="2"/>
        <v>236173762575</v>
      </c>
      <c r="T42" s="6"/>
      <c r="U42" s="8">
        <f t="shared" si="3"/>
        <v>2.6840736268424262E-2</v>
      </c>
    </row>
    <row r="43" spans="1:21" x14ac:dyDescent="0.55000000000000004">
      <c r="A43" s="16" t="s">
        <v>27</v>
      </c>
      <c r="C43" s="6">
        <v>0</v>
      </c>
      <c r="D43" s="6"/>
      <c r="E43" s="6">
        <v>132281398645</v>
      </c>
      <c r="F43" s="6"/>
      <c r="G43" s="6">
        <v>0</v>
      </c>
      <c r="H43" s="6"/>
      <c r="I43" s="6">
        <f t="shared" si="0"/>
        <v>132281398645</v>
      </c>
      <c r="J43" s="6"/>
      <c r="K43" s="8">
        <f t="shared" si="1"/>
        <v>4.754090707329113E-2</v>
      </c>
      <c r="L43" s="6"/>
      <c r="M43" s="6">
        <v>21631380000</v>
      </c>
      <c r="N43" s="6"/>
      <c r="O43" s="6">
        <v>248841939932</v>
      </c>
      <c r="P43" s="6"/>
      <c r="Q43" s="6">
        <v>2260205127</v>
      </c>
      <c r="R43" s="6"/>
      <c r="S43" s="6">
        <f t="shared" si="2"/>
        <v>272733525059</v>
      </c>
      <c r="T43" s="6"/>
      <c r="U43" s="8">
        <f t="shared" si="3"/>
        <v>3.0995689520514041E-2</v>
      </c>
    </row>
    <row r="44" spans="1:21" x14ac:dyDescent="0.55000000000000004">
      <c r="A44" s="16" t="s">
        <v>257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8">
        <f t="shared" si="1"/>
        <v>0</v>
      </c>
      <c r="L44" s="6"/>
      <c r="M44" s="6">
        <v>0</v>
      </c>
      <c r="N44" s="6"/>
      <c r="O44" s="6">
        <v>0</v>
      </c>
      <c r="P44" s="6"/>
      <c r="Q44" s="6">
        <v>0</v>
      </c>
      <c r="R44" s="6"/>
      <c r="S44" s="6">
        <f t="shared" si="2"/>
        <v>0</v>
      </c>
      <c r="T44" s="6"/>
      <c r="U44" s="8">
        <f t="shared" si="3"/>
        <v>0</v>
      </c>
    </row>
    <row r="45" spans="1:21" x14ac:dyDescent="0.55000000000000004">
      <c r="A45" s="16" t="s">
        <v>45</v>
      </c>
      <c r="C45" s="6">
        <v>0</v>
      </c>
      <c r="D45" s="6"/>
      <c r="E45" s="6">
        <v>2832048450</v>
      </c>
      <c r="F45" s="6"/>
      <c r="G45" s="6">
        <v>0</v>
      </c>
      <c r="H45" s="6"/>
      <c r="I45" s="6">
        <f t="shared" si="0"/>
        <v>2832048450</v>
      </c>
      <c r="J45" s="6"/>
      <c r="K45" s="8">
        <f t="shared" si="1"/>
        <v>1.0178162127680017E-3</v>
      </c>
      <c r="L45" s="6"/>
      <c r="M45" s="6">
        <v>4921736842</v>
      </c>
      <c r="N45" s="6"/>
      <c r="O45" s="6">
        <v>17117112067</v>
      </c>
      <c r="P45" s="6"/>
      <c r="Q45" s="6">
        <v>9033008657</v>
      </c>
      <c r="R45" s="6"/>
      <c r="S45" s="6">
        <f t="shared" si="2"/>
        <v>31071857566</v>
      </c>
      <c r="T45" s="6"/>
      <c r="U45" s="8">
        <f t="shared" si="3"/>
        <v>3.5312624281632655E-3</v>
      </c>
    </row>
    <row r="46" spans="1:21" x14ac:dyDescent="0.55000000000000004">
      <c r="A46" s="16" t="s">
        <v>74</v>
      </c>
      <c r="C46" s="6">
        <v>0</v>
      </c>
      <c r="D46" s="6"/>
      <c r="E46" s="6">
        <v>71352218731</v>
      </c>
      <c r="F46" s="6"/>
      <c r="G46" s="6">
        <v>0</v>
      </c>
      <c r="H46" s="6"/>
      <c r="I46" s="6">
        <f t="shared" si="0"/>
        <v>71352218731</v>
      </c>
      <c r="J46" s="6"/>
      <c r="K46" s="8">
        <f t="shared" si="1"/>
        <v>2.5643433127487805E-2</v>
      </c>
      <c r="L46" s="6"/>
      <c r="M46" s="6">
        <v>55717580927</v>
      </c>
      <c r="N46" s="6"/>
      <c r="O46" s="6">
        <v>245649210160</v>
      </c>
      <c r="P46" s="6"/>
      <c r="Q46" s="6">
        <v>-8820</v>
      </c>
      <c r="R46" s="6"/>
      <c r="S46" s="6">
        <f t="shared" si="2"/>
        <v>301366782267</v>
      </c>
      <c r="T46" s="6"/>
      <c r="U46" s="8">
        <f t="shared" si="3"/>
        <v>3.4249809270508823E-2</v>
      </c>
    </row>
    <row r="47" spans="1:21" x14ac:dyDescent="0.55000000000000004">
      <c r="A47" s="16" t="s">
        <v>20</v>
      </c>
      <c r="C47" s="6">
        <v>0</v>
      </c>
      <c r="D47" s="6"/>
      <c r="E47" s="6">
        <v>6808738523</v>
      </c>
      <c r="F47" s="6"/>
      <c r="G47" s="6">
        <v>0</v>
      </c>
      <c r="H47" s="6"/>
      <c r="I47" s="6">
        <f t="shared" si="0"/>
        <v>6808738523</v>
      </c>
      <c r="J47" s="6"/>
      <c r="K47" s="8">
        <f t="shared" si="1"/>
        <v>2.4470077329388409E-3</v>
      </c>
      <c r="L47" s="6"/>
      <c r="M47" s="6">
        <v>10612916400</v>
      </c>
      <c r="N47" s="6"/>
      <c r="O47" s="6">
        <v>17619149436</v>
      </c>
      <c r="P47" s="6"/>
      <c r="Q47" s="6">
        <v>681904449</v>
      </c>
      <c r="R47" s="6"/>
      <c r="S47" s="6">
        <f t="shared" si="2"/>
        <v>28913970285</v>
      </c>
      <c r="T47" s="6"/>
      <c r="U47" s="8">
        <f t="shared" si="3"/>
        <v>3.2860223016783637E-3</v>
      </c>
    </row>
    <row r="48" spans="1:21" x14ac:dyDescent="0.55000000000000004">
      <c r="A48" s="16" t="s">
        <v>66</v>
      </c>
      <c r="C48" s="6">
        <v>0</v>
      </c>
      <c r="D48" s="6"/>
      <c r="E48" s="6">
        <v>3834282436</v>
      </c>
      <c r="F48" s="6"/>
      <c r="G48" s="6">
        <v>0</v>
      </c>
      <c r="H48" s="6"/>
      <c r="I48" s="6">
        <f t="shared" si="0"/>
        <v>3834282436</v>
      </c>
      <c r="J48" s="6"/>
      <c r="K48" s="8">
        <f t="shared" si="1"/>
        <v>1.3780113216962755E-3</v>
      </c>
      <c r="L48" s="6"/>
      <c r="M48" s="6">
        <v>0</v>
      </c>
      <c r="N48" s="6"/>
      <c r="O48" s="6">
        <v>20168891559</v>
      </c>
      <c r="P48" s="6"/>
      <c r="Q48" s="6">
        <v>59344789</v>
      </c>
      <c r="R48" s="6"/>
      <c r="S48" s="6">
        <f t="shared" si="2"/>
        <v>20228236348</v>
      </c>
      <c r="T48" s="6"/>
      <c r="U48" s="8">
        <f t="shared" si="3"/>
        <v>2.2989037862307157E-3</v>
      </c>
    </row>
    <row r="49" spans="1:21" x14ac:dyDescent="0.55000000000000004">
      <c r="A49" s="16" t="s">
        <v>24</v>
      </c>
      <c r="C49" s="6">
        <v>0</v>
      </c>
      <c r="D49" s="6"/>
      <c r="E49" s="6">
        <v>143352321678</v>
      </c>
      <c r="F49" s="6"/>
      <c r="G49" s="6">
        <v>0</v>
      </c>
      <c r="H49" s="6"/>
      <c r="I49" s="6">
        <f t="shared" si="0"/>
        <v>143352321678</v>
      </c>
      <c r="J49" s="6"/>
      <c r="K49" s="8">
        <f t="shared" si="1"/>
        <v>5.1519710809256207E-2</v>
      </c>
      <c r="L49" s="6"/>
      <c r="M49" s="6">
        <v>160009936231</v>
      </c>
      <c r="N49" s="6"/>
      <c r="O49" s="6">
        <v>580068685516</v>
      </c>
      <c r="P49" s="6"/>
      <c r="Q49" s="6">
        <v>5964670191</v>
      </c>
      <c r="R49" s="6"/>
      <c r="S49" s="6">
        <f t="shared" si="2"/>
        <v>746043291938</v>
      </c>
      <c r="T49" s="6"/>
      <c r="U49" s="8">
        <f t="shared" si="3"/>
        <v>8.4786519151871992E-2</v>
      </c>
    </row>
    <row r="50" spans="1:21" x14ac:dyDescent="0.55000000000000004">
      <c r="A50" s="16" t="s">
        <v>258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260304567</v>
      </c>
      <c r="R50" s="6"/>
      <c r="S50" s="6">
        <f t="shared" si="2"/>
        <v>260304567</v>
      </c>
      <c r="T50" s="6"/>
      <c r="U50" s="8">
        <f t="shared" si="3"/>
        <v>2.9583160111168726E-5</v>
      </c>
    </row>
    <row r="51" spans="1:21" x14ac:dyDescent="0.55000000000000004">
      <c r="A51" s="16" t="s">
        <v>54</v>
      </c>
      <c r="C51" s="6">
        <v>0</v>
      </c>
      <c r="D51" s="6"/>
      <c r="E51" s="6">
        <v>-5562764233</v>
      </c>
      <c r="F51" s="6"/>
      <c r="G51" s="6">
        <v>0</v>
      </c>
      <c r="H51" s="6"/>
      <c r="I51" s="6">
        <f t="shared" si="0"/>
        <v>-5562764233</v>
      </c>
      <c r="J51" s="6"/>
      <c r="K51" s="8">
        <f t="shared" si="1"/>
        <v>-1.9992142521973303E-3</v>
      </c>
      <c r="L51" s="6"/>
      <c r="M51" s="6">
        <v>568890274</v>
      </c>
      <c r="N51" s="6"/>
      <c r="O51" s="6">
        <v>-7292653098</v>
      </c>
      <c r="P51" s="6"/>
      <c r="Q51" s="6">
        <v>0</v>
      </c>
      <c r="R51" s="6"/>
      <c r="S51" s="6">
        <f t="shared" si="2"/>
        <v>-6723762824</v>
      </c>
      <c r="T51" s="6"/>
      <c r="U51" s="8">
        <f t="shared" si="3"/>
        <v>-7.641439198103504E-4</v>
      </c>
    </row>
    <row r="52" spans="1:21" x14ac:dyDescent="0.55000000000000004">
      <c r="A52" s="16" t="s">
        <v>56</v>
      </c>
      <c r="C52" s="6">
        <v>0</v>
      </c>
      <c r="D52" s="6"/>
      <c r="E52" s="6">
        <v>176367920037</v>
      </c>
      <c r="F52" s="6"/>
      <c r="G52" s="6">
        <v>0</v>
      </c>
      <c r="H52" s="6"/>
      <c r="I52" s="6">
        <f t="shared" si="0"/>
        <v>176367920037</v>
      </c>
      <c r="J52" s="6"/>
      <c r="K52" s="8">
        <f t="shared" si="1"/>
        <v>6.3385260384874104E-2</v>
      </c>
      <c r="L52" s="6"/>
      <c r="M52" s="6">
        <v>79150519463</v>
      </c>
      <c r="N52" s="6"/>
      <c r="O52" s="6">
        <v>269036370126</v>
      </c>
      <c r="P52" s="6"/>
      <c r="Q52" s="6">
        <v>0</v>
      </c>
      <c r="R52" s="6"/>
      <c r="S52" s="6">
        <f t="shared" si="2"/>
        <v>348186889589</v>
      </c>
      <c r="T52" s="6"/>
      <c r="U52" s="8">
        <f t="shared" si="3"/>
        <v>3.9570832821082293E-2</v>
      </c>
    </row>
    <row r="53" spans="1:21" x14ac:dyDescent="0.55000000000000004">
      <c r="A53" s="16" t="s">
        <v>81</v>
      </c>
      <c r="C53" s="6">
        <v>0</v>
      </c>
      <c r="D53" s="6"/>
      <c r="E53" s="6">
        <v>25169748948</v>
      </c>
      <c r="F53" s="6"/>
      <c r="G53" s="6">
        <v>0</v>
      </c>
      <c r="H53" s="6"/>
      <c r="I53" s="6">
        <f t="shared" si="0"/>
        <v>25169748948</v>
      </c>
      <c r="J53" s="6"/>
      <c r="K53" s="8">
        <f t="shared" si="1"/>
        <v>9.0458122461057316E-3</v>
      </c>
      <c r="L53" s="6"/>
      <c r="M53" s="6">
        <v>4790346960</v>
      </c>
      <c r="N53" s="6"/>
      <c r="O53" s="6">
        <v>18197048226</v>
      </c>
      <c r="P53" s="6"/>
      <c r="Q53" s="6">
        <v>0</v>
      </c>
      <c r="R53" s="6"/>
      <c r="S53" s="6">
        <f t="shared" si="2"/>
        <v>22987395186</v>
      </c>
      <c r="T53" s="6"/>
      <c r="U53" s="8">
        <f t="shared" si="3"/>
        <v>2.6124773766498964E-3</v>
      </c>
    </row>
    <row r="54" spans="1:21" x14ac:dyDescent="0.55000000000000004">
      <c r="A54" s="16" t="s">
        <v>29</v>
      </c>
      <c r="C54" s="6">
        <v>0</v>
      </c>
      <c r="D54" s="6"/>
      <c r="E54" s="6">
        <v>124335247332</v>
      </c>
      <c r="F54" s="6"/>
      <c r="G54" s="6">
        <v>0</v>
      </c>
      <c r="H54" s="6"/>
      <c r="I54" s="6">
        <f t="shared" si="0"/>
        <v>124335247332</v>
      </c>
      <c r="J54" s="6"/>
      <c r="K54" s="8">
        <f t="shared" si="1"/>
        <v>4.468512201937401E-2</v>
      </c>
      <c r="L54" s="6"/>
      <c r="M54" s="6">
        <v>9758972714</v>
      </c>
      <c r="N54" s="6"/>
      <c r="O54" s="6">
        <v>351019105971</v>
      </c>
      <c r="P54" s="6"/>
      <c r="Q54" s="6">
        <v>0</v>
      </c>
      <c r="R54" s="6"/>
      <c r="S54" s="6">
        <f t="shared" si="2"/>
        <v>360778078685</v>
      </c>
      <c r="T54" s="6"/>
      <c r="U54" s="8">
        <f t="shared" si="3"/>
        <v>4.1001799504878395E-2</v>
      </c>
    </row>
    <row r="55" spans="1:21" x14ac:dyDescent="0.55000000000000004">
      <c r="A55" s="16" t="s">
        <v>43</v>
      </c>
      <c r="C55" s="6">
        <v>0</v>
      </c>
      <c r="D55" s="6"/>
      <c r="E55" s="6">
        <v>19363116485</v>
      </c>
      <c r="F55" s="6"/>
      <c r="G55" s="6">
        <v>0</v>
      </c>
      <c r="H55" s="6"/>
      <c r="I55" s="6">
        <f t="shared" si="0"/>
        <v>19363116485</v>
      </c>
      <c r="J55" s="6"/>
      <c r="K55" s="8">
        <f t="shared" si="1"/>
        <v>6.9589536464845303E-3</v>
      </c>
      <c r="L55" s="6"/>
      <c r="M55" s="6">
        <v>6366572903</v>
      </c>
      <c r="N55" s="6"/>
      <c r="O55" s="6">
        <v>19457536697</v>
      </c>
      <c r="P55" s="6"/>
      <c r="Q55" s="6">
        <v>0</v>
      </c>
      <c r="R55" s="6"/>
      <c r="S55" s="6">
        <f t="shared" si="2"/>
        <v>25824109600</v>
      </c>
      <c r="T55" s="6"/>
      <c r="U55" s="8">
        <f t="shared" si="3"/>
        <v>2.9348650230373E-3</v>
      </c>
    </row>
    <row r="56" spans="1:21" x14ac:dyDescent="0.55000000000000004">
      <c r="A56" s="16" t="s">
        <v>69</v>
      </c>
      <c r="C56" s="6">
        <f>'درآمد سود سهام'!M17</f>
        <v>844041962</v>
      </c>
      <c r="D56" s="6"/>
      <c r="E56" s="6">
        <v>-6057448036</v>
      </c>
      <c r="F56" s="6"/>
      <c r="G56" s="6">
        <v>0</v>
      </c>
      <c r="H56" s="6"/>
      <c r="I56" s="6">
        <f t="shared" si="0"/>
        <v>-5213406074</v>
      </c>
      <c r="J56" s="6"/>
      <c r="K56" s="8">
        <f t="shared" si="1"/>
        <v>-1.8736576437667855E-3</v>
      </c>
      <c r="L56" s="6"/>
      <c r="M56" s="6">
        <v>845137763</v>
      </c>
      <c r="N56" s="6"/>
      <c r="O56" s="6">
        <v>-2127271011</v>
      </c>
      <c r="P56" s="6"/>
      <c r="Q56" s="6">
        <v>0</v>
      </c>
      <c r="R56" s="6"/>
      <c r="S56" s="6">
        <f t="shared" si="2"/>
        <v>-1282133248</v>
      </c>
      <c r="T56" s="6"/>
      <c r="U56" s="8">
        <f t="shared" si="3"/>
        <v>-1.457122078055465E-4</v>
      </c>
    </row>
    <row r="57" spans="1:21" x14ac:dyDescent="0.55000000000000004">
      <c r="A57" s="16" t="s">
        <v>48</v>
      </c>
      <c r="C57" s="6">
        <v>0</v>
      </c>
      <c r="D57" s="6"/>
      <c r="E57" s="6">
        <v>-39618757021</v>
      </c>
      <c r="F57" s="6"/>
      <c r="G57" s="6">
        <v>0</v>
      </c>
      <c r="H57" s="6"/>
      <c r="I57" s="6">
        <f t="shared" si="0"/>
        <v>-39618757021</v>
      </c>
      <c r="J57" s="6"/>
      <c r="K57" s="8">
        <f t="shared" si="1"/>
        <v>-1.4238673503516474E-2</v>
      </c>
      <c r="L57" s="6"/>
      <c r="M57" s="6">
        <v>19281166053</v>
      </c>
      <c r="N57" s="6"/>
      <c r="O57" s="6">
        <v>49988915730</v>
      </c>
      <c r="P57" s="6"/>
      <c r="Q57" s="6">
        <v>0</v>
      </c>
      <c r="R57" s="6"/>
      <c r="S57" s="6">
        <f t="shared" si="2"/>
        <v>69270081783</v>
      </c>
      <c r="T57" s="6"/>
      <c r="U57" s="8">
        <f t="shared" si="3"/>
        <v>7.8724239990005281E-3</v>
      </c>
    </row>
    <row r="58" spans="1:21" x14ac:dyDescent="0.55000000000000004">
      <c r="A58" s="16" t="s">
        <v>18</v>
      </c>
      <c r="C58" s="6">
        <v>0</v>
      </c>
      <c r="D58" s="6"/>
      <c r="E58" s="6">
        <v>-617305050</v>
      </c>
      <c r="F58" s="6"/>
      <c r="G58" s="6">
        <v>0</v>
      </c>
      <c r="H58" s="6"/>
      <c r="I58" s="6">
        <f t="shared" si="0"/>
        <v>-617305050</v>
      </c>
      <c r="J58" s="6"/>
      <c r="K58" s="8">
        <f t="shared" si="1"/>
        <v>-2.2185463956789369E-4</v>
      </c>
      <c r="L58" s="6"/>
      <c r="M58" s="6">
        <v>9602500000</v>
      </c>
      <c r="N58" s="6"/>
      <c r="O58" s="6">
        <v>31413968100</v>
      </c>
      <c r="P58" s="6"/>
      <c r="Q58" s="6">
        <v>0</v>
      </c>
      <c r="R58" s="6"/>
      <c r="S58" s="6">
        <f t="shared" si="2"/>
        <v>41016468100</v>
      </c>
      <c r="T58" s="6"/>
      <c r="U58" s="8">
        <f t="shared" si="3"/>
        <v>4.661450073586087E-3</v>
      </c>
    </row>
    <row r="59" spans="1:21" x14ac:dyDescent="0.55000000000000004">
      <c r="A59" s="16" t="s">
        <v>70</v>
      </c>
      <c r="C59" s="6">
        <v>0</v>
      </c>
      <c r="D59" s="6"/>
      <c r="E59" s="6">
        <v>86021087996</v>
      </c>
      <c r="F59" s="6"/>
      <c r="G59" s="6">
        <v>0</v>
      </c>
      <c r="H59" s="6"/>
      <c r="I59" s="6">
        <f t="shared" si="0"/>
        <v>86021087996</v>
      </c>
      <c r="J59" s="6"/>
      <c r="K59" s="8">
        <f t="shared" si="1"/>
        <v>3.0915310789358753E-2</v>
      </c>
      <c r="L59" s="6"/>
      <c r="M59" s="6">
        <v>7194585200</v>
      </c>
      <c r="N59" s="6"/>
      <c r="O59" s="6">
        <v>156242866449</v>
      </c>
      <c r="P59" s="6"/>
      <c r="Q59" s="6">
        <v>0</v>
      </c>
      <c r="R59" s="6"/>
      <c r="S59" s="6">
        <f t="shared" si="2"/>
        <v>163437451649</v>
      </c>
      <c r="T59" s="6"/>
      <c r="U59" s="8">
        <f t="shared" si="3"/>
        <v>1.85743813718557E-2</v>
      </c>
    </row>
    <row r="60" spans="1:21" x14ac:dyDescent="0.55000000000000004">
      <c r="A60" s="16" t="s">
        <v>19</v>
      </c>
      <c r="C60" s="6">
        <v>0</v>
      </c>
      <c r="D60" s="6"/>
      <c r="E60" s="6">
        <v>52047577777</v>
      </c>
      <c r="F60" s="6"/>
      <c r="G60" s="6">
        <v>0</v>
      </c>
      <c r="H60" s="6"/>
      <c r="I60" s="6">
        <f t="shared" si="0"/>
        <v>52047577777</v>
      </c>
      <c r="J60" s="6"/>
      <c r="K60" s="8">
        <f t="shared" si="1"/>
        <v>1.8705495132590035E-2</v>
      </c>
      <c r="L60" s="6"/>
      <c r="M60" s="6">
        <v>12967194790</v>
      </c>
      <c r="N60" s="6"/>
      <c r="O60" s="6">
        <v>74594408553</v>
      </c>
      <c r="P60" s="6"/>
      <c r="Q60" s="6">
        <v>0</v>
      </c>
      <c r="R60" s="6"/>
      <c r="S60" s="6">
        <f t="shared" si="2"/>
        <v>87561603343</v>
      </c>
      <c r="T60" s="6"/>
      <c r="U60" s="8">
        <f t="shared" si="3"/>
        <v>9.9512235268873171E-3</v>
      </c>
    </row>
    <row r="61" spans="1:21" x14ac:dyDescent="0.55000000000000004">
      <c r="A61" s="16" t="s">
        <v>34</v>
      </c>
      <c r="C61" s="6">
        <v>0</v>
      </c>
      <c r="D61" s="6"/>
      <c r="E61" s="6">
        <v>8996153</v>
      </c>
      <c r="F61" s="6"/>
      <c r="G61" s="6">
        <v>0</v>
      </c>
      <c r="H61" s="6"/>
      <c r="I61" s="6">
        <f t="shared" si="0"/>
        <v>8996153</v>
      </c>
      <c r="J61" s="6"/>
      <c r="K61" s="8">
        <f t="shared" si="1"/>
        <v>3.2331475035116355E-6</v>
      </c>
      <c r="L61" s="6"/>
      <c r="M61" s="6">
        <v>267500000</v>
      </c>
      <c r="N61" s="6"/>
      <c r="O61" s="6">
        <v>-219783688</v>
      </c>
      <c r="P61" s="6"/>
      <c r="Q61" s="6">
        <v>0</v>
      </c>
      <c r="R61" s="6"/>
      <c r="S61" s="6">
        <f t="shared" si="2"/>
        <v>47716312</v>
      </c>
      <c r="T61" s="6"/>
      <c r="U61" s="8">
        <f t="shared" si="3"/>
        <v>5.4228756493945101E-6</v>
      </c>
    </row>
    <row r="62" spans="1:21" x14ac:dyDescent="0.55000000000000004">
      <c r="A62" s="16" t="s">
        <v>59</v>
      </c>
      <c r="C62" s="6">
        <v>0</v>
      </c>
      <c r="D62" s="6"/>
      <c r="E62" s="6">
        <v>8417016385</v>
      </c>
      <c r="F62" s="6"/>
      <c r="G62" s="6">
        <v>0</v>
      </c>
      <c r="H62" s="6"/>
      <c r="I62" s="6">
        <f t="shared" si="0"/>
        <v>8417016385</v>
      </c>
      <c r="J62" s="6"/>
      <c r="K62" s="8">
        <f t="shared" si="1"/>
        <v>3.025010302979427E-3</v>
      </c>
      <c r="L62" s="6"/>
      <c r="M62" s="6">
        <v>8355539308</v>
      </c>
      <c r="N62" s="6"/>
      <c r="O62" s="6">
        <v>16152655254</v>
      </c>
      <c r="P62" s="6"/>
      <c r="Q62" s="6">
        <v>0</v>
      </c>
      <c r="R62" s="6"/>
      <c r="S62" s="6">
        <f t="shared" si="2"/>
        <v>24508194562</v>
      </c>
      <c r="T62" s="6"/>
      <c r="U62" s="8">
        <f t="shared" si="3"/>
        <v>2.7853135737081428E-3</v>
      </c>
    </row>
    <row r="63" spans="1:21" x14ac:dyDescent="0.55000000000000004">
      <c r="A63" s="16" t="s">
        <v>36</v>
      </c>
      <c r="C63" s="6">
        <v>0</v>
      </c>
      <c r="D63" s="6"/>
      <c r="E63" s="6">
        <v>221682677929</v>
      </c>
      <c r="F63" s="6"/>
      <c r="G63" s="6">
        <v>0</v>
      </c>
      <c r="H63" s="6"/>
      <c r="I63" s="6">
        <f t="shared" si="0"/>
        <v>221682677929</v>
      </c>
      <c r="J63" s="6"/>
      <c r="K63" s="8">
        <f t="shared" si="1"/>
        <v>7.9671032353264809E-2</v>
      </c>
      <c r="L63" s="6"/>
      <c r="M63" s="6">
        <v>33940646582</v>
      </c>
      <c r="N63" s="6"/>
      <c r="O63" s="6">
        <v>241068950644</v>
      </c>
      <c r="P63" s="6"/>
      <c r="Q63" s="6">
        <v>0</v>
      </c>
      <c r="R63" s="6"/>
      <c r="S63" s="6">
        <f t="shared" si="2"/>
        <v>275009597226</v>
      </c>
      <c r="T63" s="6"/>
      <c r="U63" s="8">
        <f t="shared" si="3"/>
        <v>3.1254361153197824E-2</v>
      </c>
    </row>
    <row r="64" spans="1:21" x14ac:dyDescent="0.55000000000000004">
      <c r="A64" s="16" t="s">
        <v>78</v>
      </c>
      <c r="C64" s="6">
        <v>0</v>
      </c>
      <c r="D64" s="6"/>
      <c r="E64" s="6">
        <v>150607782453</v>
      </c>
      <c r="F64" s="6"/>
      <c r="G64" s="6">
        <v>0</v>
      </c>
      <c r="H64" s="6"/>
      <c r="I64" s="6">
        <f t="shared" si="0"/>
        <v>150607782453</v>
      </c>
      <c r="J64" s="6"/>
      <c r="K64" s="8">
        <f t="shared" si="1"/>
        <v>5.4127267049297677E-2</v>
      </c>
      <c r="L64" s="6"/>
      <c r="M64" s="6">
        <v>74772606600</v>
      </c>
      <c r="N64" s="6"/>
      <c r="O64" s="6">
        <v>432129942362</v>
      </c>
      <c r="P64" s="6"/>
      <c r="Q64" s="6">
        <v>0</v>
      </c>
      <c r="R64" s="6"/>
      <c r="S64" s="6">
        <f t="shared" si="2"/>
        <v>506902548962</v>
      </c>
      <c r="T64" s="6"/>
      <c r="U64" s="8">
        <f t="shared" si="3"/>
        <v>5.760859073480025E-2</v>
      </c>
    </row>
    <row r="65" spans="1:21" x14ac:dyDescent="0.55000000000000004">
      <c r="A65" s="16" t="s">
        <v>25</v>
      </c>
      <c r="C65" s="6">
        <v>0</v>
      </c>
      <c r="D65" s="6"/>
      <c r="E65" s="6">
        <v>107762718748</v>
      </c>
      <c r="F65" s="6"/>
      <c r="G65" s="6">
        <v>0</v>
      </c>
      <c r="H65" s="6"/>
      <c r="I65" s="6">
        <f t="shared" si="0"/>
        <v>107762718748</v>
      </c>
      <c r="J65" s="6"/>
      <c r="K65" s="8">
        <f t="shared" si="1"/>
        <v>3.872908398642428E-2</v>
      </c>
      <c r="L65" s="6"/>
      <c r="M65" s="6">
        <v>15237272042</v>
      </c>
      <c r="N65" s="6"/>
      <c r="O65" s="6">
        <v>140913952346</v>
      </c>
      <c r="P65" s="6"/>
      <c r="Q65" s="6">
        <v>0</v>
      </c>
      <c r="R65" s="6"/>
      <c r="S65" s="6">
        <f t="shared" si="2"/>
        <v>156151224388</v>
      </c>
      <c r="T65" s="6"/>
      <c r="U65" s="8">
        <f t="shared" si="3"/>
        <v>1.7746314349625831E-2</v>
      </c>
    </row>
    <row r="66" spans="1:21" x14ac:dyDescent="0.55000000000000004">
      <c r="A66" s="16" t="s">
        <v>53</v>
      </c>
      <c r="C66" s="6">
        <v>0</v>
      </c>
      <c r="D66" s="6"/>
      <c r="E66" s="6">
        <v>7673071950</v>
      </c>
      <c r="F66" s="6"/>
      <c r="G66" s="6">
        <v>0</v>
      </c>
      <c r="H66" s="6"/>
      <c r="I66" s="6">
        <f t="shared" si="0"/>
        <v>7673071950</v>
      </c>
      <c r="J66" s="6"/>
      <c r="K66" s="8">
        <f t="shared" si="1"/>
        <v>2.7576424522134805E-3</v>
      </c>
      <c r="L66" s="6"/>
      <c r="M66" s="6">
        <v>19731611842</v>
      </c>
      <c r="N66" s="6"/>
      <c r="O66" s="6">
        <v>-4207813650</v>
      </c>
      <c r="P66" s="6"/>
      <c r="Q66" s="6">
        <v>0</v>
      </c>
      <c r="R66" s="6"/>
      <c r="S66" s="6">
        <f t="shared" si="2"/>
        <v>15523798192</v>
      </c>
      <c r="T66" s="6"/>
      <c r="U66" s="8">
        <f t="shared" si="3"/>
        <v>1.7642525935682397E-3</v>
      </c>
    </row>
    <row r="67" spans="1:21" x14ac:dyDescent="0.55000000000000004">
      <c r="A67" s="16" t="s">
        <v>52</v>
      </c>
      <c r="C67" s="6">
        <v>0</v>
      </c>
      <c r="D67" s="6"/>
      <c r="E67" s="6">
        <v>-5439441600</v>
      </c>
      <c r="F67" s="6"/>
      <c r="G67" s="6">
        <v>0</v>
      </c>
      <c r="H67" s="6"/>
      <c r="I67" s="6">
        <f t="shared" si="0"/>
        <v>-5439441600</v>
      </c>
      <c r="J67" s="6"/>
      <c r="K67" s="8">
        <f t="shared" si="1"/>
        <v>-1.9548930559025995E-3</v>
      </c>
      <c r="L67" s="6"/>
      <c r="M67" s="6">
        <v>23160000000</v>
      </c>
      <c r="N67" s="6"/>
      <c r="O67" s="6">
        <v>-13204960200</v>
      </c>
      <c r="P67" s="6"/>
      <c r="Q67" s="6">
        <v>0</v>
      </c>
      <c r="R67" s="6"/>
      <c r="S67" s="6">
        <f t="shared" si="2"/>
        <v>9955039800</v>
      </c>
      <c r="T67" s="6"/>
      <c r="U67" s="8">
        <f t="shared" si="3"/>
        <v>1.131372913316796E-3</v>
      </c>
    </row>
    <row r="68" spans="1:21" x14ac:dyDescent="0.55000000000000004">
      <c r="A68" s="16" t="s">
        <v>49</v>
      </c>
      <c r="C68" s="6">
        <v>0</v>
      </c>
      <c r="D68" s="6"/>
      <c r="E68" s="6">
        <v>-5626549893</v>
      </c>
      <c r="F68" s="6"/>
      <c r="G68" s="6">
        <v>0</v>
      </c>
      <c r="H68" s="6"/>
      <c r="I68" s="6">
        <f t="shared" si="0"/>
        <v>-5626549893</v>
      </c>
      <c r="J68" s="6"/>
      <c r="K68" s="8">
        <f t="shared" si="1"/>
        <v>-2.0221383228960881E-3</v>
      </c>
      <c r="L68" s="6"/>
      <c r="M68" s="6">
        <v>744198000</v>
      </c>
      <c r="N68" s="6"/>
      <c r="O68" s="6">
        <v>20133523710</v>
      </c>
      <c r="P68" s="6"/>
      <c r="Q68" s="6">
        <v>0</v>
      </c>
      <c r="R68" s="6"/>
      <c r="S68" s="6">
        <f t="shared" si="2"/>
        <v>20877721710</v>
      </c>
      <c r="T68" s="6"/>
      <c r="U68" s="8">
        <f t="shared" si="3"/>
        <v>2.3727166650262936E-3</v>
      </c>
    </row>
    <row r="69" spans="1:21" x14ac:dyDescent="0.55000000000000004">
      <c r="A69" s="16" t="s">
        <v>47</v>
      </c>
      <c r="C69" s="6">
        <v>0</v>
      </c>
      <c r="D69" s="6"/>
      <c r="E69" s="6">
        <v>-6827237806</v>
      </c>
      <c r="F69" s="6"/>
      <c r="G69" s="6">
        <v>0</v>
      </c>
      <c r="H69" s="6"/>
      <c r="I69" s="6">
        <f t="shared" si="0"/>
        <v>-6827237806</v>
      </c>
      <c r="J69" s="6"/>
      <c r="K69" s="8">
        <f t="shared" si="1"/>
        <v>-2.4536562315413219E-3</v>
      </c>
      <c r="L69" s="6"/>
      <c r="M69" s="6">
        <v>11170646174</v>
      </c>
      <c r="N69" s="6"/>
      <c r="O69" s="6">
        <v>1552043930</v>
      </c>
      <c r="P69" s="6"/>
      <c r="Q69" s="6">
        <v>0</v>
      </c>
      <c r="R69" s="6"/>
      <c r="S69" s="6">
        <f t="shared" si="2"/>
        <v>12722690104</v>
      </c>
      <c r="T69" s="6"/>
      <c r="U69" s="8">
        <f t="shared" si="3"/>
        <v>1.445911544039156E-3</v>
      </c>
    </row>
    <row r="70" spans="1:21" x14ac:dyDescent="0.55000000000000004">
      <c r="A70" s="16" t="s">
        <v>40</v>
      </c>
      <c r="C70" s="6">
        <v>0</v>
      </c>
      <c r="D70" s="6"/>
      <c r="E70" s="6">
        <v>-17471078275</v>
      </c>
      <c r="F70" s="6"/>
      <c r="G70" s="6">
        <v>0</v>
      </c>
      <c r="H70" s="6"/>
      <c r="I70" s="6">
        <f t="shared" si="0"/>
        <v>-17471078275</v>
      </c>
      <c r="J70" s="6"/>
      <c r="K70" s="8">
        <f t="shared" si="1"/>
        <v>-6.2789698117042504E-3</v>
      </c>
      <c r="L70" s="6"/>
      <c r="M70" s="6">
        <v>0</v>
      </c>
      <c r="N70" s="6"/>
      <c r="O70" s="6">
        <v>-11908802179</v>
      </c>
      <c r="P70" s="6"/>
      <c r="Q70" s="6">
        <v>0</v>
      </c>
      <c r="R70" s="6"/>
      <c r="S70" s="6">
        <f t="shared" si="2"/>
        <v>-11908802179</v>
      </c>
      <c r="T70" s="6"/>
      <c r="U70" s="8">
        <f t="shared" si="3"/>
        <v>-1.3534146006496767E-3</v>
      </c>
    </row>
    <row r="71" spans="1:21" x14ac:dyDescent="0.55000000000000004">
      <c r="A71" s="16" t="s">
        <v>88</v>
      </c>
      <c r="C71" s="6">
        <v>0</v>
      </c>
      <c r="D71" s="6"/>
      <c r="E71" s="6">
        <v>905688927</v>
      </c>
      <c r="F71" s="6"/>
      <c r="G71" s="6">
        <v>0</v>
      </c>
      <c r="H71" s="6"/>
      <c r="I71" s="6">
        <f t="shared" si="0"/>
        <v>905688927</v>
      </c>
      <c r="J71" s="6"/>
      <c r="K71" s="8">
        <f t="shared" si="1"/>
        <v>3.2549756471329268E-4</v>
      </c>
      <c r="L71" s="6"/>
      <c r="M71" s="6">
        <v>0</v>
      </c>
      <c r="N71" s="6"/>
      <c r="O71" s="6">
        <v>905688927</v>
      </c>
      <c r="P71" s="6"/>
      <c r="Q71" s="6">
        <v>0</v>
      </c>
      <c r="R71" s="6"/>
      <c r="S71" s="6">
        <f t="shared" si="2"/>
        <v>905688927</v>
      </c>
      <c r="T71" s="6"/>
      <c r="U71" s="8">
        <f t="shared" si="3"/>
        <v>1.0292996718092006E-4</v>
      </c>
    </row>
    <row r="72" spans="1:21" x14ac:dyDescent="0.55000000000000004">
      <c r="A72" s="16" t="s">
        <v>86</v>
      </c>
      <c r="C72" s="6">
        <v>0</v>
      </c>
      <c r="D72" s="6"/>
      <c r="E72" s="6">
        <v>-907676876</v>
      </c>
      <c r="F72" s="6"/>
      <c r="G72" s="6">
        <v>0</v>
      </c>
      <c r="H72" s="6"/>
      <c r="I72" s="6">
        <f t="shared" si="0"/>
        <v>-907676876</v>
      </c>
      <c r="J72" s="6"/>
      <c r="K72" s="8">
        <f t="shared" si="1"/>
        <v>-3.2621201814093649E-4</v>
      </c>
      <c r="L72" s="6"/>
      <c r="M72" s="6">
        <v>0</v>
      </c>
      <c r="N72" s="6"/>
      <c r="O72" s="6">
        <v>-907676876</v>
      </c>
      <c r="P72" s="6"/>
      <c r="Q72" s="6">
        <v>0</v>
      </c>
      <c r="R72" s="6"/>
      <c r="S72" s="6">
        <f t="shared" si="2"/>
        <v>-907676876</v>
      </c>
      <c r="T72" s="6"/>
      <c r="U72" s="8">
        <f t="shared" si="3"/>
        <v>-1.0315589411811373E-4</v>
      </c>
    </row>
    <row r="73" spans="1:21" x14ac:dyDescent="0.55000000000000004">
      <c r="A73" s="16" t="s">
        <v>85</v>
      </c>
      <c r="C73" s="6">
        <v>0</v>
      </c>
      <c r="D73" s="6"/>
      <c r="E73" s="6">
        <v>-1148066958</v>
      </c>
      <c r="F73" s="6"/>
      <c r="G73" s="6">
        <v>0</v>
      </c>
      <c r="H73" s="6"/>
      <c r="I73" s="6">
        <f t="shared" ref="I73:I98" si="4">C73+E73+G73</f>
        <v>-1148066958</v>
      </c>
      <c r="J73" s="6"/>
      <c r="K73" s="8">
        <f t="shared" ref="K73:K98" si="5">I73/$I$99</f>
        <v>-4.1260634619285573E-4</v>
      </c>
      <c r="L73" s="6"/>
      <c r="M73" s="6">
        <v>0</v>
      </c>
      <c r="N73" s="6"/>
      <c r="O73" s="6">
        <v>-1148066958</v>
      </c>
      <c r="P73" s="6"/>
      <c r="Q73" s="6">
        <v>0</v>
      </c>
      <c r="R73" s="6"/>
      <c r="S73" s="6">
        <f t="shared" ref="S73:S98" si="6">M73+O73+Q73</f>
        <v>-1148066958</v>
      </c>
      <c r="T73" s="6"/>
      <c r="U73" s="8">
        <f t="shared" ref="U73:U98" si="7">S73/$S$99</f>
        <v>-1.3047580773662117E-4</v>
      </c>
    </row>
    <row r="74" spans="1:21" x14ac:dyDescent="0.55000000000000004">
      <c r="A74" s="16" t="s">
        <v>79</v>
      </c>
      <c r="C74" s="6">
        <v>0</v>
      </c>
      <c r="D74" s="6"/>
      <c r="E74" s="6">
        <v>-379975612</v>
      </c>
      <c r="F74" s="6"/>
      <c r="G74" s="6">
        <v>0</v>
      </c>
      <c r="H74" s="6"/>
      <c r="I74" s="6">
        <f t="shared" si="4"/>
        <v>-379975612</v>
      </c>
      <c r="J74" s="6"/>
      <c r="K74" s="8">
        <f t="shared" si="5"/>
        <v>-1.3656028319361687E-4</v>
      </c>
      <c r="L74" s="6"/>
      <c r="M74" s="6">
        <v>0</v>
      </c>
      <c r="N74" s="6"/>
      <c r="O74" s="6">
        <v>483605325</v>
      </c>
      <c r="P74" s="6"/>
      <c r="Q74" s="6">
        <v>0</v>
      </c>
      <c r="R74" s="6"/>
      <c r="S74" s="6">
        <f t="shared" si="6"/>
        <v>483605325</v>
      </c>
      <c r="T74" s="6"/>
      <c r="U74" s="8">
        <f t="shared" si="7"/>
        <v>5.4960901858048415E-5</v>
      </c>
    </row>
    <row r="75" spans="1:21" x14ac:dyDescent="0.55000000000000004">
      <c r="A75" s="16" t="s">
        <v>17</v>
      </c>
      <c r="C75" s="6">
        <v>0</v>
      </c>
      <c r="D75" s="6"/>
      <c r="E75" s="6">
        <v>-4100964362</v>
      </c>
      <c r="F75" s="6"/>
      <c r="G75" s="6">
        <v>0</v>
      </c>
      <c r="H75" s="6"/>
      <c r="I75" s="6">
        <f t="shared" si="4"/>
        <v>-4100964362</v>
      </c>
      <c r="J75" s="6"/>
      <c r="K75" s="8">
        <f t="shared" si="5"/>
        <v>-1.473854734239234E-3</v>
      </c>
      <c r="L75" s="6"/>
      <c r="M75" s="6">
        <v>0</v>
      </c>
      <c r="N75" s="6"/>
      <c r="O75" s="6">
        <v>-7442785377</v>
      </c>
      <c r="P75" s="6"/>
      <c r="Q75" s="6">
        <v>0</v>
      </c>
      <c r="R75" s="6"/>
      <c r="S75" s="6">
        <f t="shared" si="6"/>
        <v>-7442785377</v>
      </c>
      <c r="T75" s="6"/>
      <c r="U75" s="8">
        <f t="shared" si="7"/>
        <v>-8.4585957910164632E-4</v>
      </c>
    </row>
    <row r="76" spans="1:21" x14ac:dyDescent="0.55000000000000004">
      <c r="A76" s="16" t="s">
        <v>58</v>
      </c>
      <c r="C76" s="6">
        <v>0</v>
      </c>
      <c r="D76" s="6"/>
      <c r="E76" s="6">
        <v>-13681788735</v>
      </c>
      <c r="F76" s="6"/>
      <c r="G76" s="6">
        <v>0</v>
      </c>
      <c r="H76" s="6"/>
      <c r="I76" s="6">
        <f t="shared" si="4"/>
        <v>-13681788735</v>
      </c>
      <c r="J76" s="6"/>
      <c r="K76" s="8">
        <f t="shared" si="5"/>
        <v>-4.9171285873126956E-3</v>
      </c>
      <c r="L76" s="6"/>
      <c r="M76" s="6">
        <v>0</v>
      </c>
      <c r="N76" s="6"/>
      <c r="O76" s="6">
        <v>-5082785845</v>
      </c>
      <c r="P76" s="6"/>
      <c r="Q76" s="6">
        <v>0</v>
      </c>
      <c r="R76" s="6"/>
      <c r="S76" s="6">
        <f t="shared" si="6"/>
        <v>-5082785845</v>
      </c>
      <c r="T76" s="6"/>
      <c r="U76" s="8">
        <f t="shared" si="7"/>
        <v>-5.7764974774114142E-4</v>
      </c>
    </row>
    <row r="77" spans="1:21" x14ac:dyDescent="0.55000000000000004">
      <c r="A77" s="16" t="s">
        <v>32</v>
      </c>
      <c r="C77" s="6">
        <v>0</v>
      </c>
      <c r="D77" s="6"/>
      <c r="E77" s="6">
        <v>-1157516316</v>
      </c>
      <c r="F77" s="6"/>
      <c r="G77" s="6">
        <v>0</v>
      </c>
      <c r="H77" s="6"/>
      <c r="I77" s="6">
        <f t="shared" si="4"/>
        <v>-1157516316</v>
      </c>
      <c r="J77" s="6"/>
      <c r="K77" s="8">
        <f t="shared" si="5"/>
        <v>-4.1600237205274138E-4</v>
      </c>
      <c r="L77" s="6"/>
      <c r="M77" s="6">
        <v>0</v>
      </c>
      <c r="N77" s="6"/>
      <c r="O77" s="6">
        <v>-133644816</v>
      </c>
      <c r="P77" s="6"/>
      <c r="Q77" s="6">
        <v>0</v>
      </c>
      <c r="R77" s="6"/>
      <c r="S77" s="6">
        <f t="shared" si="6"/>
        <v>-133644816</v>
      </c>
      <c r="T77" s="6"/>
      <c r="U77" s="8">
        <f t="shared" si="7"/>
        <v>-1.5188500283806716E-5</v>
      </c>
    </row>
    <row r="78" spans="1:21" x14ac:dyDescent="0.55000000000000004">
      <c r="A78" s="16" t="s">
        <v>30</v>
      </c>
      <c r="C78" s="6">
        <v>0</v>
      </c>
      <c r="D78" s="6"/>
      <c r="E78" s="6">
        <v>33973240313</v>
      </c>
      <c r="F78" s="6"/>
      <c r="G78" s="6">
        <v>0</v>
      </c>
      <c r="H78" s="6"/>
      <c r="I78" s="6">
        <f t="shared" si="4"/>
        <v>33973240313</v>
      </c>
      <c r="J78" s="6"/>
      <c r="K78" s="8">
        <f t="shared" si="5"/>
        <v>1.2209718654649027E-2</v>
      </c>
      <c r="L78" s="6"/>
      <c r="M78" s="6">
        <v>0</v>
      </c>
      <c r="N78" s="6"/>
      <c r="O78" s="6">
        <v>176225020468</v>
      </c>
      <c r="P78" s="6"/>
      <c r="Q78" s="6">
        <v>0</v>
      </c>
      <c r="R78" s="6"/>
      <c r="S78" s="6">
        <f t="shared" si="6"/>
        <v>176225020468</v>
      </c>
      <c r="T78" s="6"/>
      <c r="U78" s="8">
        <f t="shared" si="7"/>
        <v>2.0027666268716791E-2</v>
      </c>
    </row>
    <row r="79" spans="1:21" x14ac:dyDescent="0.55000000000000004">
      <c r="A79" s="16" t="s">
        <v>87</v>
      </c>
      <c r="C79" s="6">
        <v>0</v>
      </c>
      <c r="D79" s="6"/>
      <c r="E79" s="6">
        <v>360316125</v>
      </c>
      <c r="F79" s="6"/>
      <c r="G79" s="6">
        <v>0</v>
      </c>
      <c r="H79" s="6"/>
      <c r="I79" s="6">
        <f t="shared" si="4"/>
        <v>360316125</v>
      </c>
      <c r="J79" s="6"/>
      <c r="K79" s="8">
        <f t="shared" si="5"/>
        <v>1.2949481628633222E-4</v>
      </c>
      <c r="L79" s="6"/>
      <c r="M79" s="6">
        <v>0</v>
      </c>
      <c r="N79" s="6"/>
      <c r="O79" s="6">
        <v>360316125</v>
      </c>
      <c r="P79" s="6"/>
      <c r="Q79" s="6">
        <v>0</v>
      </c>
      <c r="R79" s="6"/>
      <c r="S79" s="6">
        <f t="shared" si="6"/>
        <v>360316125</v>
      </c>
      <c r="T79" s="6"/>
      <c r="U79" s="8">
        <f t="shared" si="7"/>
        <v>4.0949299274149445E-5</v>
      </c>
    </row>
    <row r="80" spans="1:21" x14ac:dyDescent="0.55000000000000004">
      <c r="A80" s="16" t="s">
        <v>68</v>
      </c>
      <c r="C80" s="6">
        <v>0</v>
      </c>
      <c r="D80" s="6"/>
      <c r="E80" s="6">
        <v>43128233</v>
      </c>
      <c r="F80" s="6"/>
      <c r="G80" s="6">
        <v>0</v>
      </c>
      <c r="H80" s="6"/>
      <c r="I80" s="6">
        <f t="shared" si="4"/>
        <v>43128233</v>
      </c>
      <c r="J80" s="6"/>
      <c r="K80" s="8">
        <f t="shared" si="5"/>
        <v>1.5499951907756363E-5</v>
      </c>
      <c r="L80" s="6"/>
      <c r="M80" s="6">
        <v>0</v>
      </c>
      <c r="N80" s="6"/>
      <c r="O80" s="6">
        <v>152289472</v>
      </c>
      <c r="P80" s="6"/>
      <c r="Q80" s="6">
        <v>0</v>
      </c>
      <c r="R80" s="6"/>
      <c r="S80" s="6">
        <f t="shared" si="6"/>
        <v>152289472</v>
      </c>
      <c r="T80" s="6"/>
      <c r="U80" s="8">
        <f t="shared" si="7"/>
        <v>1.7307432924991082E-5</v>
      </c>
    </row>
    <row r="81" spans="1:21" x14ac:dyDescent="0.55000000000000004">
      <c r="A81" s="16" t="s">
        <v>23</v>
      </c>
      <c r="C81" s="6">
        <v>0</v>
      </c>
      <c r="D81" s="6"/>
      <c r="E81" s="6">
        <v>27272155326</v>
      </c>
      <c r="F81" s="6"/>
      <c r="G81" s="6">
        <v>0</v>
      </c>
      <c r="H81" s="6"/>
      <c r="I81" s="6">
        <f t="shared" si="4"/>
        <v>27272155326</v>
      </c>
      <c r="J81" s="6"/>
      <c r="K81" s="8">
        <f t="shared" si="5"/>
        <v>9.8014007662651417E-3</v>
      </c>
      <c r="L81" s="6"/>
      <c r="M81" s="6">
        <v>0</v>
      </c>
      <c r="N81" s="6"/>
      <c r="O81" s="6">
        <v>12738608134</v>
      </c>
      <c r="P81" s="6"/>
      <c r="Q81" s="6">
        <v>0</v>
      </c>
      <c r="R81" s="6"/>
      <c r="S81" s="6">
        <f t="shared" si="6"/>
        <v>12738608134</v>
      </c>
      <c r="T81" s="6"/>
      <c r="U81" s="8">
        <f t="shared" si="7"/>
        <v>1.4477206003902278E-3</v>
      </c>
    </row>
    <row r="82" spans="1:21" x14ac:dyDescent="0.55000000000000004">
      <c r="A82" s="16" t="s">
        <v>50</v>
      </c>
      <c r="C82" s="6">
        <v>0</v>
      </c>
      <c r="D82" s="6"/>
      <c r="E82" s="6">
        <v>2508397100</v>
      </c>
      <c r="F82" s="6"/>
      <c r="G82" s="6">
        <v>0</v>
      </c>
      <c r="H82" s="6"/>
      <c r="I82" s="6">
        <f t="shared" si="4"/>
        <v>2508397100</v>
      </c>
      <c r="J82" s="6"/>
      <c r="K82" s="8">
        <f t="shared" si="5"/>
        <v>9.0149843179421543E-4</v>
      </c>
      <c r="L82" s="6"/>
      <c r="M82" s="6">
        <v>0</v>
      </c>
      <c r="N82" s="6"/>
      <c r="O82" s="6">
        <v>1976518695</v>
      </c>
      <c r="P82" s="6"/>
      <c r="Q82" s="6">
        <v>0</v>
      </c>
      <c r="R82" s="6"/>
      <c r="S82" s="6">
        <f t="shared" si="6"/>
        <v>1976518695</v>
      </c>
      <c r="T82" s="6"/>
      <c r="U82" s="8">
        <f t="shared" si="7"/>
        <v>2.2462790296300591E-4</v>
      </c>
    </row>
    <row r="83" spans="1:21" x14ac:dyDescent="0.55000000000000004">
      <c r="A83" s="16" t="s">
        <v>15</v>
      </c>
      <c r="C83" s="6">
        <v>0</v>
      </c>
      <c r="D83" s="6"/>
      <c r="E83" s="6">
        <v>-53363961338</v>
      </c>
      <c r="F83" s="6"/>
      <c r="G83" s="6">
        <v>0</v>
      </c>
      <c r="H83" s="6"/>
      <c r="I83" s="6">
        <f t="shared" si="4"/>
        <v>-53363961338</v>
      </c>
      <c r="J83" s="6"/>
      <c r="K83" s="8">
        <f t="shared" si="5"/>
        <v>-1.9178593158369599E-2</v>
      </c>
      <c r="L83" s="6"/>
      <c r="M83" s="6">
        <v>0</v>
      </c>
      <c r="N83" s="6"/>
      <c r="O83" s="6">
        <v>-46218448283</v>
      </c>
      <c r="P83" s="6"/>
      <c r="Q83" s="6">
        <v>0</v>
      </c>
      <c r="R83" s="6"/>
      <c r="S83" s="6">
        <f t="shared" si="6"/>
        <v>-46218448283</v>
      </c>
      <c r="T83" s="6"/>
      <c r="U83" s="8">
        <f t="shared" si="7"/>
        <v>-5.2526460499855935E-3</v>
      </c>
    </row>
    <row r="84" spans="1:21" x14ac:dyDescent="0.55000000000000004">
      <c r="A84" s="16" t="s">
        <v>80</v>
      </c>
      <c r="C84" s="6">
        <v>0</v>
      </c>
      <c r="D84" s="6"/>
      <c r="E84" s="6">
        <v>21227689078</v>
      </c>
      <c r="F84" s="6"/>
      <c r="G84" s="6">
        <v>0</v>
      </c>
      <c r="H84" s="6"/>
      <c r="I84" s="6">
        <f t="shared" si="4"/>
        <v>21227689078</v>
      </c>
      <c r="J84" s="6"/>
      <c r="K84" s="8">
        <f t="shared" si="5"/>
        <v>7.6290665518757754E-3</v>
      </c>
      <c r="L84" s="6"/>
      <c r="M84" s="6">
        <v>0</v>
      </c>
      <c r="N84" s="6"/>
      <c r="O84" s="6">
        <v>7139851126</v>
      </c>
      <c r="P84" s="6"/>
      <c r="Q84" s="6">
        <v>0</v>
      </c>
      <c r="R84" s="6"/>
      <c r="S84" s="6">
        <f t="shared" si="6"/>
        <v>7139851126</v>
      </c>
      <c r="T84" s="6"/>
      <c r="U84" s="8">
        <f t="shared" si="7"/>
        <v>8.1143162974303988E-4</v>
      </c>
    </row>
    <row r="85" spans="1:21" x14ac:dyDescent="0.55000000000000004">
      <c r="A85" s="16" t="s">
        <v>55</v>
      </c>
      <c r="C85" s="6">
        <v>0</v>
      </c>
      <c r="D85" s="6"/>
      <c r="E85" s="6">
        <v>534683749</v>
      </c>
      <c r="F85" s="6"/>
      <c r="G85" s="6">
        <v>0</v>
      </c>
      <c r="H85" s="6"/>
      <c r="I85" s="6">
        <f t="shared" si="4"/>
        <v>534683749</v>
      </c>
      <c r="J85" s="6"/>
      <c r="K85" s="8">
        <f t="shared" si="5"/>
        <v>1.9216118581437999E-4</v>
      </c>
      <c r="L85" s="6"/>
      <c r="M85" s="6">
        <v>0</v>
      </c>
      <c r="N85" s="6"/>
      <c r="O85" s="6">
        <v>8554939988</v>
      </c>
      <c r="P85" s="6"/>
      <c r="Q85" s="6">
        <v>0</v>
      </c>
      <c r="R85" s="6"/>
      <c r="S85" s="6">
        <f t="shared" si="6"/>
        <v>8554939988</v>
      </c>
      <c r="T85" s="6"/>
      <c r="U85" s="8">
        <f t="shared" si="7"/>
        <v>9.7225401122694817E-4</v>
      </c>
    </row>
    <row r="86" spans="1:21" x14ac:dyDescent="0.55000000000000004">
      <c r="A86" s="16" t="s">
        <v>57</v>
      </c>
      <c r="C86" s="6">
        <v>0</v>
      </c>
      <c r="D86" s="6"/>
      <c r="E86" s="6">
        <v>155090429788</v>
      </c>
      <c r="F86" s="6"/>
      <c r="G86" s="6">
        <v>0</v>
      </c>
      <c r="H86" s="6"/>
      <c r="I86" s="6">
        <f t="shared" si="4"/>
        <v>155090429788</v>
      </c>
      <c r="J86" s="6"/>
      <c r="K86" s="8">
        <f t="shared" si="5"/>
        <v>5.573829567901066E-2</v>
      </c>
      <c r="L86" s="6"/>
      <c r="M86" s="6">
        <v>0</v>
      </c>
      <c r="N86" s="6"/>
      <c r="O86" s="6">
        <v>375715200595</v>
      </c>
      <c r="P86" s="6"/>
      <c r="Q86" s="6">
        <v>0</v>
      </c>
      <c r="R86" s="6"/>
      <c r="S86" s="6">
        <f t="shared" si="6"/>
        <v>375715200595</v>
      </c>
      <c r="T86" s="6"/>
      <c r="U86" s="8">
        <f t="shared" si="7"/>
        <v>4.269937736206434E-2</v>
      </c>
    </row>
    <row r="87" spans="1:21" x14ac:dyDescent="0.55000000000000004">
      <c r="A87" s="16" t="s">
        <v>71</v>
      </c>
      <c r="C87" s="6">
        <v>0</v>
      </c>
      <c r="D87" s="6"/>
      <c r="E87" s="6">
        <v>21690763035</v>
      </c>
      <c r="F87" s="6"/>
      <c r="G87" s="6">
        <v>0</v>
      </c>
      <c r="H87" s="6"/>
      <c r="I87" s="6">
        <f t="shared" si="4"/>
        <v>21690763035</v>
      </c>
      <c r="J87" s="6"/>
      <c r="K87" s="8">
        <f t="shared" si="5"/>
        <v>7.795491734730692E-3</v>
      </c>
      <c r="L87" s="6"/>
      <c r="M87" s="6">
        <v>0</v>
      </c>
      <c r="N87" s="6"/>
      <c r="O87" s="6">
        <v>22740520311</v>
      </c>
      <c r="P87" s="6"/>
      <c r="Q87" s="6">
        <v>0</v>
      </c>
      <c r="R87" s="6"/>
      <c r="S87" s="6">
        <f t="shared" si="6"/>
        <v>22740520311</v>
      </c>
      <c r="T87" s="6"/>
      <c r="U87" s="8">
        <f t="shared" si="7"/>
        <v>2.5844204776153522E-3</v>
      </c>
    </row>
    <row r="88" spans="1:21" x14ac:dyDescent="0.55000000000000004">
      <c r="A88" s="16" t="s">
        <v>61</v>
      </c>
      <c r="C88" s="6">
        <v>0</v>
      </c>
      <c r="D88" s="6"/>
      <c r="E88" s="6">
        <v>235081009</v>
      </c>
      <c r="F88" s="6"/>
      <c r="G88" s="6">
        <v>0</v>
      </c>
      <c r="H88" s="6"/>
      <c r="I88" s="6">
        <f t="shared" si="4"/>
        <v>235081009</v>
      </c>
      <c r="J88" s="6"/>
      <c r="K88" s="8">
        <f t="shared" si="5"/>
        <v>8.4486288458116081E-5</v>
      </c>
      <c r="L88" s="6"/>
      <c r="M88" s="6">
        <v>0</v>
      </c>
      <c r="N88" s="6"/>
      <c r="O88" s="6">
        <v>5138523071</v>
      </c>
      <c r="P88" s="6"/>
      <c r="Q88" s="6">
        <v>0</v>
      </c>
      <c r="R88" s="6"/>
      <c r="S88" s="6">
        <f t="shared" si="6"/>
        <v>5138523071</v>
      </c>
      <c r="T88" s="6"/>
      <c r="U88" s="8">
        <f t="shared" si="7"/>
        <v>5.8398418627948019E-4</v>
      </c>
    </row>
    <row r="89" spans="1:21" x14ac:dyDescent="0.55000000000000004">
      <c r="A89" s="16" t="s">
        <v>65</v>
      </c>
      <c r="C89" s="6">
        <v>0</v>
      </c>
      <c r="D89" s="6"/>
      <c r="E89" s="6">
        <v>-9419524538</v>
      </c>
      <c r="F89" s="6"/>
      <c r="G89" s="6">
        <v>0</v>
      </c>
      <c r="H89" s="6"/>
      <c r="I89" s="6">
        <f t="shared" si="4"/>
        <v>-9419524538</v>
      </c>
      <c r="J89" s="6"/>
      <c r="K89" s="8">
        <f t="shared" si="5"/>
        <v>-3.385303945397693E-3</v>
      </c>
      <c r="L89" s="6"/>
      <c r="M89" s="6">
        <v>0</v>
      </c>
      <c r="N89" s="6"/>
      <c r="O89" s="6">
        <v>-11437696342</v>
      </c>
      <c r="P89" s="6"/>
      <c r="Q89" s="6">
        <v>0</v>
      </c>
      <c r="R89" s="6"/>
      <c r="S89" s="6">
        <f t="shared" si="6"/>
        <v>-11437696342</v>
      </c>
      <c r="T89" s="6"/>
      <c r="U89" s="8">
        <f t="shared" si="7"/>
        <v>-1.2998742438057756E-3</v>
      </c>
    </row>
    <row r="90" spans="1:21" x14ac:dyDescent="0.55000000000000004">
      <c r="A90" s="16" t="s">
        <v>64</v>
      </c>
      <c r="C90" s="6">
        <v>0</v>
      </c>
      <c r="D90" s="6"/>
      <c r="E90" s="6">
        <v>6364036060</v>
      </c>
      <c r="F90" s="6"/>
      <c r="G90" s="6">
        <v>0</v>
      </c>
      <c r="H90" s="6"/>
      <c r="I90" s="6">
        <f t="shared" si="4"/>
        <v>6364036060</v>
      </c>
      <c r="J90" s="6"/>
      <c r="K90" s="8">
        <f t="shared" si="5"/>
        <v>2.2871851223125071E-3</v>
      </c>
      <c r="L90" s="6"/>
      <c r="M90" s="6">
        <v>0</v>
      </c>
      <c r="N90" s="6"/>
      <c r="O90" s="6">
        <v>-5048164084</v>
      </c>
      <c r="P90" s="6"/>
      <c r="Q90" s="6">
        <v>0</v>
      </c>
      <c r="R90" s="6"/>
      <c r="S90" s="6">
        <f t="shared" si="6"/>
        <v>-5048164084</v>
      </c>
      <c r="T90" s="6"/>
      <c r="U90" s="8">
        <f t="shared" si="7"/>
        <v>-5.7371504497815209E-4</v>
      </c>
    </row>
    <row r="91" spans="1:21" x14ac:dyDescent="0.55000000000000004">
      <c r="A91" s="16" t="s">
        <v>63</v>
      </c>
      <c r="C91" s="6">
        <v>0</v>
      </c>
      <c r="D91" s="6"/>
      <c r="E91" s="6">
        <v>1510997990</v>
      </c>
      <c r="F91" s="6"/>
      <c r="G91" s="6">
        <v>0</v>
      </c>
      <c r="H91" s="6"/>
      <c r="I91" s="6">
        <f t="shared" si="4"/>
        <v>1510997990</v>
      </c>
      <c r="J91" s="6"/>
      <c r="K91" s="8">
        <f t="shared" si="5"/>
        <v>5.4304093974164285E-4</v>
      </c>
      <c r="L91" s="6"/>
      <c r="M91" s="6">
        <v>0</v>
      </c>
      <c r="N91" s="6"/>
      <c r="O91" s="6">
        <v>43678959837</v>
      </c>
      <c r="P91" s="6"/>
      <c r="Q91" s="6">
        <v>0</v>
      </c>
      <c r="R91" s="6"/>
      <c r="S91" s="6">
        <f t="shared" si="6"/>
        <v>43678959837</v>
      </c>
      <c r="T91" s="6"/>
      <c r="U91" s="8">
        <f t="shared" si="7"/>
        <v>4.9640376165481538E-3</v>
      </c>
    </row>
    <row r="92" spans="1:21" x14ac:dyDescent="0.55000000000000004">
      <c r="A92" s="16" t="s">
        <v>60</v>
      </c>
      <c r="C92" s="6">
        <v>0</v>
      </c>
      <c r="D92" s="6"/>
      <c r="E92" s="6">
        <v>-16557578479</v>
      </c>
      <c r="F92" s="6"/>
      <c r="G92" s="6">
        <v>0</v>
      </c>
      <c r="H92" s="6"/>
      <c r="I92" s="6">
        <f t="shared" si="4"/>
        <v>-16557578479</v>
      </c>
      <c r="J92" s="6"/>
      <c r="K92" s="8">
        <f t="shared" si="5"/>
        <v>-5.9506650813494211E-3</v>
      </c>
      <c r="L92" s="6"/>
      <c r="M92" s="6">
        <v>0</v>
      </c>
      <c r="N92" s="6"/>
      <c r="O92" s="6">
        <v>6043329646</v>
      </c>
      <c r="P92" s="6"/>
      <c r="Q92" s="6">
        <v>0</v>
      </c>
      <c r="R92" s="6"/>
      <c r="S92" s="6">
        <f t="shared" si="6"/>
        <v>6043329646</v>
      </c>
      <c r="T92" s="6"/>
      <c r="U92" s="8">
        <f t="shared" si="7"/>
        <v>6.8681387569427706E-4</v>
      </c>
    </row>
    <row r="93" spans="1:21" x14ac:dyDescent="0.55000000000000004">
      <c r="A93" s="16" t="s">
        <v>84</v>
      </c>
      <c r="C93" s="6">
        <v>0</v>
      </c>
      <c r="D93" s="6"/>
      <c r="E93" s="6">
        <v>-48477237</v>
      </c>
      <c r="F93" s="6"/>
      <c r="G93" s="6">
        <v>0</v>
      </c>
      <c r="H93" s="6"/>
      <c r="I93" s="6">
        <f t="shared" si="4"/>
        <v>-48477237</v>
      </c>
      <c r="J93" s="6"/>
      <c r="K93" s="8">
        <f t="shared" si="5"/>
        <v>-1.7422342392764095E-5</v>
      </c>
      <c r="L93" s="6"/>
      <c r="M93" s="6">
        <v>0</v>
      </c>
      <c r="N93" s="6"/>
      <c r="O93" s="6">
        <v>-760367884</v>
      </c>
      <c r="P93" s="6"/>
      <c r="Q93" s="6">
        <v>0</v>
      </c>
      <c r="R93" s="6"/>
      <c r="S93" s="6">
        <f t="shared" si="6"/>
        <v>-760367884</v>
      </c>
      <c r="T93" s="6"/>
      <c r="U93" s="8">
        <f t="shared" si="7"/>
        <v>-8.6414484059984129E-5</v>
      </c>
    </row>
    <row r="94" spans="1:21" x14ac:dyDescent="0.55000000000000004">
      <c r="A94" s="16" t="s">
        <v>62</v>
      </c>
      <c r="C94" s="6">
        <v>0</v>
      </c>
      <c r="D94" s="6"/>
      <c r="E94" s="6">
        <v>4475036369</v>
      </c>
      <c r="F94" s="6"/>
      <c r="G94" s="6">
        <v>0</v>
      </c>
      <c r="H94" s="6"/>
      <c r="I94" s="6">
        <f t="shared" si="4"/>
        <v>4475036369</v>
      </c>
      <c r="J94" s="6"/>
      <c r="K94" s="8">
        <f t="shared" si="5"/>
        <v>1.6082933076567423E-3</v>
      </c>
      <c r="L94" s="6"/>
      <c r="M94" s="6">
        <v>0</v>
      </c>
      <c r="N94" s="6"/>
      <c r="O94" s="6">
        <v>-2852639077</v>
      </c>
      <c r="P94" s="6"/>
      <c r="Q94" s="6">
        <v>0</v>
      </c>
      <c r="R94" s="6"/>
      <c r="S94" s="6">
        <f t="shared" si="6"/>
        <v>-2852639077</v>
      </c>
      <c r="T94" s="6"/>
      <c r="U94" s="8">
        <f t="shared" si="7"/>
        <v>-3.2419745656735855E-4</v>
      </c>
    </row>
    <row r="95" spans="1:21" x14ac:dyDescent="0.55000000000000004">
      <c r="A95" s="16" t="s">
        <v>67</v>
      </c>
      <c r="C95" s="6">
        <v>0</v>
      </c>
      <c r="D95" s="6"/>
      <c r="E95" s="6">
        <v>-919106859</v>
      </c>
      <c r="F95" s="6"/>
      <c r="G95" s="6">
        <v>0</v>
      </c>
      <c r="H95" s="6"/>
      <c r="I95" s="6">
        <f t="shared" si="4"/>
        <v>-919106859</v>
      </c>
      <c r="J95" s="6"/>
      <c r="K95" s="8">
        <f t="shared" si="5"/>
        <v>-3.3031986523976089E-4</v>
      </c>
      <c r="L95" s="6"/>
      <c r="M95" s="6">
        <v>0</v>
      </c>
      <c r="N95" s="6"/>
      <c r="O95" s="6">
        <v>-10610354335</v>
      </c>
      <c r="P95" s="6"/>
      <c r="Q95" s="6">
        <v>0</v>
      </c>
      <c r="R95" s="6"/>
      <c r="S95" s="6">
        <f t="shared" si="6"/>
        <v>-10610354335</v>
      </c>
      <c r="T95" s="6"/>
      <c r="U95" s="8">
        <f t="shared" si="7"/>
        <v>-1.2058482674587041E-3</v>
      </c>
    </row>
    <row r="96" spans="1:21" x14ac:dyDescent="0.55000000000000004">
      <c r="A96" s="16" t="s">
        <v>44</v>
      </c>
      <c r="C96" s="6">
        <v>0</v>
      </c>
      <c r="D96" s="6"/>
      <c r="E96" s="6">
        <v>1104601619</v>
      </c>
      <c r="F96" s="6"/>
      <c r="G96" s="6">
        <v>0</v>
      </c>
      <c r="H96" s="6"/>
      <c r="I96" s="6">
        <f t="shared" si="4"/>
        <v>1104601619</v>
      </c>
      <c r="J96" s="6"/>
      <c r="K96" s="8">
        <f t="shared" si="5"/>
        <v>3.9698524100743518E-4</v>
      </c>
      <c r="L96" s="6"/>
      <c r="M96" s="6">
        <v>0</v>
      </c>
      <c r="N96" s="6"/>
      <c r="O96" s="6">
        <v>4793967396</v>
      </c>
      <c r="P96" s="6"/>
      <c r="Q96" s="6">
        <v>0</v>
      </c>
      <c r="R96" s="6"/>
      <c r="S96" s="6">
        <f t="shared" si="6"/>
        <v>4793967396</v>
      </c>
      <c r="T96" s="6"/>
      <c r="U96" s="8">
        <f t="shared" si="7"/>
        <v>5.4482603466419631E-4</v>
      </c>
    </row>
    <row r="97" spans="1:21" x14ac:dyDescent="0.55000000000000004">
      <c r="A97" s="16" t="s">
        <v>77</v>
      </c>
      <c r="C97" s="6">
        <v>0</v>
      </c>
      <c r="D97" s="6"/>
      <c r="E97" s="6">
        <v>378813764136</v>
      </c>
      <c r="F97" s="6"/>
      <c r="G97" s="6">
        <v>0</v>
      </c>
      <c r="H97" s="6"/>
      <c r="I97" s="6">
        <f t="shared" si="4"/>
        <v>378813764136</v>
      </c>
      <c r="J97" s="6"/>
      <c r="K97" s="8">
        <f t="shared" si="5"/>
        <v>0.13614272409686162</v>
      </c>
      <c r="L97" s="6"/>
      <c r="M97" s="6">
        <v>0</v>
      </c>
      <c r="N97" s="6"/>
      <c r="O97" s="6">
        <v>952609735505</v>
      </c>
      <c r="P97" s="6"/>
      <c r="Q97" s="6">
        <v>0</v>
      </c>
      <c r="R97" s="6"/>
      <c r="S97" s="6">
        <f t="shared" si="6"/>
        <v>952609735505</v>
      </c>
      <c r="T97" s="6"/>
      <c r="U97" s="8">
        <f t="shared" si="7"/>
        <v>0.10826243524533516</v>
      </c>
    </row>
    <row r="98" spans="1:21" x14ac:dyDescent="0.55000000000000004">
      <c r="A98" s="16" t="s">
        <v>284</v>
      </c>
      <c r="C98" s="6">
        <v>8193</v>
      </c>
      <c r="D98" s="6"/>
      <c r="E98" s="6">
        <v>0</v>
      </c>
      <c r="F98" s="6"/>
      <c r="G98" s="6">
        <v>0</v>
      </c>
      <c r="H98" s="6"/>
      <c r="I98" s="6">
        <f t="shared" si="4"/>
        <v>8193</v>
      </c>
      <c r="J98" s="6"/>
      <c r="K98" s="8">
        <f t="shared" si="5"/>
        <v>2.9445005544337486E-9</v>
      </c>
      <c r="L98" s="6"/>
      <c r="M98" s="6">
        <v>8193</v>
      </c>
      <c r="N98" s="6"/>
      <c r="O98" s="6">
        <v>0</v>
      </c>
      <c r="P98" s="6"/>
      <c r="Q98" s="6">
        <v>0</v>
      </c>
      <c r="R98" s="6"/>
      <c r="S98" s="6">
        <f t="shared" si="6"/>
        <v>8193</v>
      </c>
      <c r="T98" s="6"/>
      <c r="U98" s="8">
        <f t="shared" si="7"/>
        <v>9.3112016275459889E-10</v>
      </c>
    </row>
    <row r="99" spans="1:21" ht="24.75" thickBot="1" x14ac:dyDescent="0.6">
      <c r="C99" s="17">
        <f>SUM(C8:C98)</f>
        <v>844050155</v>
      </c>
      <c r="D99" s="6"/>
      <c r="E99" s="17">
        <f>SUM(E8:E98)</f>
        <v>2756172434194</v>
      </c>
      <c r="F99" s="6"/>
      <c r="G99" s="17">
        <f>SUM(G8:G98)</f>
        <v>25458794069</v>
      </c>
      <c r="H99" s="6"/>
      <c r="I99" s="17">
        <f>SUM(I8:I98)</f>
        <v>2782475278418</v>
      </c>
      <c r="J99" s="6"/>
      <c r="K99" s="13">
        <f>SUM(K8:K98)</f>
        <v>0.99999999999999944</v>
      </c>
      <c r="L99" s="6"/>
      <c r="M99" s="17">
        <f>SUM(M8:M98)</f>
        <v>805122909627</v>
      </c>
      <c r="N99" s="6"/>
      <c r="O99" s="17">
        <f>SUM(O8:O98)</f>
        <v>8032731942569</v>
      </c>
      <c r="P99" s="6"/>
      <c r="Q99" s="17">
        <f>SUM(Q8:Q98)</f>
        <v>-38775713192</v>
      </c>
      <c r="R99" s="6"/>
      <c r="S99" s="17">
        <f>SUM(S8:S98)</f>
        <v>8799079139004</v>
      </c>
      <c r="T99" s="6"/>
      <c r="U99" s="13">
        <f>SUM(U8:U98)</f>
        <v>0.99999999999999978</v>
      </c>
    </row>
    <row r="100" spans="1:21" ht="24.75" thickTop="1" x14ac:dyDescent="0.55000000000000004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5"/>
  <sheetViews>
    <sheetView rightToLeft="1" workbookViewId="0">
      <selection activeCell="I53" sqref="I5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194</v>
      </c>
      <c r="C6" s="21" t="s">
        <v>192</v>
      </c>
      <c r="D6" s="21" t="s">
        <v>192</v>
      </c>
      <c r="E6" s="21" t="s">
        <v>192</v>
      </c>
      <c r="F6" s="21" t="s">
        <v>192</v>
      </c>
      <c r="G6" s="21" t="s">
        <v>192</v>
      </c>
      <c r="H6" s="21" t="s">
        <v>192</v>
      </c>
      <c r="I6" s="21" t="s">
        <v>192</v>
      </c>
      <c r="K6" s="21" t="s">
        <v>193</v>
      </c>
      <c r="L6" s="21" t="s">
        <v>193</v>
      </c>
      <c r="M6" s="21" t="s">
        <v>193</v>
      </c>
      <c r="N6" s="21" t="s">
        <v>193</v>
      </c>
      <c r="O6" s="21" t="s">
        <v>193</v>
      </c>
      <c r="P6" s="21" t="s">
        <v>193</v>
      </c>
      <c r="Q6" s="21" t="s">
        <v>193</v>
      </c>
    </row>
    <row r="7" spans="1:17" ht="24.75" x14ac:dyDescent="0.55000000000000004">
      <c r="A7" s="21" t="s">
        <v>194</v>
      </c>
      <c r="C7" s="21" t="s">
        <v>272</v>
      </c>
      <c r="E7" s="21" t="s">
        <v>269</v>
      </c>
      <c r="G7" s="21" t="s">
        <v>270</v>
      </c>
      <c r="I7" s="21" t="s">
        <v>273</v>
      </c>
      <c r="K7" s="21" t="s">
        <v>272</v>
      </c>
      <c r="M7" s="21" t="s">
        <v>269</v>
      </c>
      <c r="O7" s="21" t="s">
        <v>270</v>
      </c>
      <c r="Q7" s="21" t="s">
        <v>273</v>
      </c>
    </row>
    <row r="8" spans="1:17" x14ac:dyDescent="0.55000000000000004">
      <c r="A8" s="1" t="s">
        <v>129</v>
      </c>
      <c r="C8" s="6">
        <v>0</v>
      </c>
      <c r="D8" s="6"/>
      <c r="E8" s="6">
        <v>-14449328841</v>
      </c>
      <c r="F8" s="6"/>
      <c r="G8" s="6">
        <v>28734724785</v>
      </c>
      <c r="H8" s="6"/>
      <c r="I8" s="6">
        <f>C8+E8+G8</f>
        <v>14285395944</v>
      </c>
      <c r="J8" s="6"/>
      <c r="K8" s="6">
        <v>0</v>
      </c>
      <c r="L8" s="6"/>
      <c r="M8" s="6">
        <v>0</v>
      </c>
      <c r="N8" s="6"/>
      <c r="O8" s="6">
        <v>28734724785</v>
      </c>
      <c r="P8" s="6"/>
      <c r="Q8" s="6">
        <f>K8+M8+O8</f>
        <v>28734724785</v>
      </c>
    </row>
    <row r="9" spans="1:17" x14ac:dyDescent="0.55000000000000004">
      <c r="A9" s="1" t="s">
        <v>147</v>
      </c>
      <c r="C9" s="6">
        <v>0</v>
      </c>
      <c r="D9" s="6"/>
      <c r="E9" s="6">
        <v>-1836060449</v>
      </c>
      <c r="F9" s="6"/>
      <c r="G9" s="6">
        <v>2206103713</v>
      </c>
      <c r="H9" s="6"/>
      <c r="I9" s="6">
        <f t="shared" ref="I9:I43" si="0">C9+E9+G9</f>
        <v>370043264</v>
      </c>
      <c r="J9" s="6"/>
      <c r="K9" s="6">
        <v>0</v>
      </c>
      <c r="L9" s="6"/>
      <c r="M9" s="6">
        <v>0</v>
      </c>
      <c r="N9" s="6"/>
      <c r="O9" s="6">
        <v>2206103713</v>
      </c>
      <c r="P9" s="6"/>
      <c r="Q9" s="6">
        <f t="shared" ref="Q9:Q43" si="1">K9+M9+O9</f>
        <v>2206103713</v>
      </c>
    </row>
    <row r="10" spans="1:17" x14ac:dyDescent="0.55000000000000004">
      <c r="A10" s="1" t="s">
        <v>200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25410732955</v>
      </c>
      <c r="L10" s="6"/>
      <c r="M10" s="6">
        <v>0</v>
      </c>
      <c r="N10" s="6"/>
      <c r="O10" s="6">
        <v>109349892</v>
      </c>
      <c r="P10" s="6"/>
      <c r="Q10" s="6">
        <f t="shared" si="1"/>
        <v>25520082847</v>
      </c>
    </row>
    <row r="11" spans="1:17" x14ac:dyDescent="0.55000000000000004">
      <c r="A11" s="1" t="s">
        <v>259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235527372</v>
      </c>
      <c r="P11" s="6"/>
      <c r="Q11" s="6">
        <f t="shared" si="1"/>
        <v>235527372</v>
      </c>
    </row>
    <row r="12" spans="1:17" x14ac:dyDescent="0.55000000000000004">
      <c r="A12" s="1" t="s">
        <v>204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2319672691</v>
      </c>
      <c r="L12" s="6"/>
      <c r="M12" s="6">
        <v>0</v>
      </c>
      <c r="N12" s="6"/>
      <c r="O12" s="6">
        <v>437584817</v>
      </c>
      <c r="P12" s="6"/>
      <c r="Q12" s="6">
        <f t="shared" si="1"/>
        <v>2757257508</v>
      </c>
    </row>
    <row r="13" spans="1:17" x14ac:dyDescent="0.55000000000000004">
      <c r="A13" s="1" t="s">
        <v>260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453110688</v>
      </c>
      <c r="P13" s="6"/>
      <c r="Q13" s="6">
        <f t="shared" si="1"/>
        <v>453110688</v>
      </c>
    </row>
    <row r="14" spans="1:17" x14ac:dyDescent="0.55000000000000004">
      <c r="A14" s="1" t="s">
        <v>261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1026899968</v>
      </c>
      <c r="P14" s="6"/>
      <c r="Q14" s="6">
        <f t="shared" si="1"/>
        <v>1026899968</v>
      </c>
    </row>
    <row r="15" spans="1:17" x14ac:dyDescent="0.55000000000000004">
      <c r="A15" s="1" t="s">
        <v>202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14587873836</v>
      </c>
      <c r="L15" s="6"/>
      <c r="M15" s="6">
        <v>0</v>
      </c>
      <c r="N15" s="6"/>
      <c r="O15" s="6">
        <v>72500000</v>
      </c>
      <c r="P15" s="6"/>
      <c r="Q15" s="6">
        <f t="shared" si="1"/>
        <v>14660373836</v>
      </c>
    </row>
    <row r="16" spans="1:17" x14ac:dyDescent="0.55000000000000004">
      <c r="A16" s="1" t="s">
        <v>262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630938451</v>
      </c>
      <c r="P16" s="6"/>
      <c r="Q16" s="6">
        <f t="shared" si="1"/>
        <v>630938451</v>
      </c>
    </row>
    <row r="17" spans="1:17" x14ac:dyDescent="0.55000000000000004">
      <c r="A17" s="1" t="s">
        <v>263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18893123720</v>
      </c>
      <c r="P17" s="6"/>
      <c r="Q17" s="6">
        <f t="shared" si="1"/>
        <v>18893123720</v>
      </c>
    </row>
    <row r="18" spans="1:17" x14ac:dyDescent="0.55000000000000004">
      <c r="A18" s="1" t="s">
        <v>264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180071129</v>
      </c>
      <c r="P18" s="6"/>
      <c r="Q18" s="6">
        <f t="shared" si="1"/>
        <v>180071129</v>
      </c>
    </row>
    <row r="19" spans="1:17" x14ac:dyDescent="0.55000000000000004">
      <c r="A19" s="1" t="s">
        <v>265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2393692828</v>
      </c>
      <c r="P19" s="6"/>
      <c r="Q19" s="6">
        <f t="shared" si="1"/>
        <v>2393692828</v>
      </c>
    </row>
    <row r="20" spans="1:17" x14ac:dyDescent="0.55000000000000004">
      <c r="A20" s="1" t="s">
        <v>266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443542422</v>
      </c>
      <c r="P20" s="6"/>
      <c r="Q20" s="6">
        <f t="shared" si="1"/>
        <v>443542422</v>
      </c>
    </row>
    <row r="21" spans="1:17" x14ac:dyDescent="0.55000000000000004">
      <c r="A21" s="1" t="s">
        <v>267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1153122433</v>
      </c>
      <c r="P21" s="6"/>
      <c r="Q21" s="6">
        <f t="shared" si="1"/>
        <v>1153122433</v>
      </c>
    </row>
    <row r="22" spans="1:17" x14ac:dyDescent="0.55000000000000004">
      <c r="A22" s="1" t="s">
        <v>162</v>
      </c>
      <c r="C22" s="6">
        <v>13645093197</v>
      </c>
      <c r="D22" s="6"/>
      <c r="E22" s="6">
        <v>0</v>
      </c>
      <c r="F22" s="6"/>
      <c r="G22" s="6">
        <v>0</v>
      </c>
      <c r="H22" s="6"/>
      <c r="I22" s="6">
        <f t="shared" si="0"/>
        <v>13645093197</v>
      </c>
      <c r="J22" s="6"/>
      <c r="K22" s="6">
        <v>32601530055</v>
      </c>
      <c r="L22" s="6"/>
      <c r="M22" s="6">
        <v>1120331875</v>
      </c>
      <c r="N22" s="6"/>
      <c r="O22" s="6">
        <v>0</v>
      </c>
      <c r="P22" s="6"/>
      <c r="Q22" s="6">
        <f t="shared" si="1"/>
        <v>33721861930</v>
      </c>
    </row>
    <row r="23" spans="1:17" x14ac:dyDescent="0.55000000000000004">
      <c r="A23" s="1" t="s">
        <v>159</v>
      </c>
      <c r="C23" s="6">
        <v>1287129788</v>
      </c>
      <c r="D23" s="6"/>
      <c r="E23" s="6">
        <v>0</v>
      </c>
      <c r="F23" s="6"/>
      <c r="G23" s="6">
        <v>0</v>
      </c>
      <c r="H23" s="6"/>
      <c r="I23" s="6">
        <f t="shared" si="0"/>
        <v>1287129788</v>
      </c>
      <c r="J23" s="6"/>
      <c r="K23" s="6">
        <v>6724575019</v>
      </c>
      <c r="L23" s="6"/>
      <c r="M23" s="6">
        <v>0</v>
      </c>
      <c r="N23" s="6"/>
      <c r="O23" s="6">
        <v>0</v>
      </c>
      <c r="P23" s="6"/>
      <c r="Q23" s="6">
        <f t="shared" si="1"/>
        <v>6724575019</v>
      </c>
    </row>
    <row r="24" spans="1:17" x14ac:dyDescent="0.55000000000000004">
      <c r="A24" s="1" t="s">
        <v>165</v>
      </c>
      <c r="C24" s="6">
        <v>3960367501</v>
      </c>
      <c r="D24" s="6"/>
      <c r="E24" s="6">
        <v>0</v>
      </c>
      <c r="F24" s="6"/>
      <c r="G24" s="6">
        <v>0</v>
      </c>
      <c r="H24" s="6"/>
      <c r="I24" s="6">
        <f t="shared" si="0"/>
        <v>3960367501</v>
      </c>
      <c r="J24" s="6"/>
      <c r="K24" s="6">
        <v>20073010267</v>
      </c>
      <c r="L24" s="6"/>
      <c r="M24" s="6">
        <v>0</v>
      </c>
      <c r="N24" s="6"/>
      <c r="O24" s="6">
        <v>0</v>
      </c>
      <c r="P24" s="6"/>
      <c r="Q24" s="6">
        <f t="shared" si="1"/>
        <v>20073010267</v>
      </c>
    </row>
    <row r="25" spans="1:17" x14ac:dyDescent="0.55000000000000004">
      <c r="A25" s="1" t="s">
        <v>156</v>
      </c>
      <c r="C25" s="6">
        <v>6656812811</v>
      </c>
      <c r="D25" s="6"/>
      <c r="E25" s="6">
        <v>-5661509665</v>
      </c>
      <c r="F25" s="6"/>
      <c r="G25" s="6">
        <v>0</v>
      </c>
      <c r="H25" s="6"/>
      <c r="I25" s="6">
        <f t="shared" si="0"/>
        <v>995303146</v>
      </c>
      <c r="J25" s="6"/>
      <c r="K25" s="6">
        <v>9707618396</v>
      </c>
      <c r="L25" s="6"/>
      <c r="M25" s="6">
        <v>10404872391</v>
      </c>
      <c r="N25" s="6"/>
      <c r="O25" s="6">
        <v>0</v>
      </c>
      <c r="P25" s="6"/>
      <c r="Q25" s="6">
        <f t="shared" si="1"/>
        <v>20112490787</v>
      </c>
    </row>
    <row r="26" spans="1:17" x14ac:dyDescent="0.55000000000000004">
      <c r="A26" s="1" t="s">
        <v>153</v>
      </c>
      <c r="C26" s="6">
        <v>27457377</v>
      </c>
      <c r="D26" s="6"/>
      <c r="E26" s="6">
        <v>0</v>
      </c>
      <c r="F26" s="6"/>
      <c r="G26" s="6">
        <v>0</v>
      </c>
      <c r="H26" s="6"/>
      <c r="I26" s="6">
        <f t="shared" si="0"/>
        <v>27457377</v>
      </c>
      <c r="J26" s="6"/>
      <c r="K26" s="6">
        <v>152711867</v>
      </c>
      <c r="L26" s="6"/>
      <c r="M26" s="6">
        <v>0</v>
      </c>
      <c r="N26" s="6"/>
      <c r="O26" s="6">
        <v>0</v>
      </c>
      <c r="P26" s="6"/>
      <c r="Q26" s="6">
        <f t="shared" si="1"/>
        <v>152711867</v>
      </c>
    </row>
    <row r="27" spans="1:17" x14ac:dyDescent="0.55000000000000004">
      <c r="A27" s="1" t="s">
        <v>168</v>
      </c>
      <c r="C27" s="6">
        <v>7853420100</v>
      </c>
      <c r="D27" s="6"/>
      <c r="E27" s="6">
        <v>0</v>
      </c>
      <c r="F27" s="6"/>
      <c r="G27" s="6">
        <v>0</v>
      </c>
      <c r="H27" s="6"/>
      <c r="I27" s="6">
        <f t="shared" si="0"/>
        <v>7853420100</v>
      </c>
      <c r="J27" s="6"/>
      <c r="K27" s="6">
        <v>15031661128</v>
      </c>
      <c r="L27" s="6"/>
      <c r="M27" s="6">
        <v>9888486875</v>
      </c>
      <c r="N27" s="6"/>
      <c r="O27" s="6">
        <v>0</v>
      </c>
      <c r="P27" s="6"/>
      <c r="Q27" s="6">
        <f t="shared" si="1"/>
        <v>24920148003</v>
      </c>
    </row>
    <row r="28" spans="1:17" x14ac:dyDescent="0.55000000000000004">
      <c r="A28" s="1" t="s">
        <v>132</v>
      </c>
      <c r="C28" s="6">
        <v>0</v>
      </c>
      <c r="D28" s="6"/>
      <c r="E28" s="6">
        <v>164360204</v>
      </c>
      <c r="F28" s="6"/>
      <c r="G28" s="6">
        <v>0</v>
      </c>
      <c r="H28" s="6"/>
      <c r="I28" s="6">
        <f t="shared" si="0"/>
        <v>164360204</v>
      </c>
      <c r="J28" s="6"/>
      <c r="K28" s="6">
        <v>0</v>
      </c>
      <c r="L28" s="6"/>
      <c r="M28" s="6">
        <v>801134768</v>
      </c>
      <c r="N28" s="6"/>
      <c r="O28" s="6">
        <v>0</v>
      </c>
      <c r="P28" s="6"/>
      <c r="Q28" s="6">
        <f t="shared" si="1"/>
        <v>801134768</v>
      </c>
    </row>
    <row r="29" spans="1:17" x14ac:dyDescent="0.55000000000000004">
      <c r="A29" s="1" t="s">
        <v>114</v>
      </c>
      <c r="C29" s="6">
        <v>0</v>
      </c>
      <c r="D29" s="6"/>
      <c r="E29" s="6">
        <v>1811436002</v>
      </c>
      <c r="F29" s="6"/>
      <c r="G29" s="6">
        <v>0</v>
      </c>
      <c r="H29" s="6"/>
      <c r="I29" s="6">
        <f t="shared" si="0"/>
        <v>1811436002</v>
      </c>
      <c r="J29" s="6"/>
      <c r="K29" s="6">
        <v>0</v>
      </c>
      <c r="L29" s="6"/>
      <c r="M29" s="6">
        <v>3376681327</v>
      </c>
      <c r="N29" s="6"/>
      <c r="O29" s="6">
        <v>0</v>
      </c>
      <c r="P29" s="6"/>
      <c r="Q29" s="6">
        <f t="shared" si="1"/>
        <v>3376681327</v>
      </c>
    </row>
    <row r="30" spans="1:17" x14ac:dyDescent="0.55000000000000004">
      <c r="A30" s="1" t="s">
        <v>102</v>
      </c>
      <c r="C30" s="6">
        <v>0</v>
      </c>
      <c r="D30" s="6"/>
      <c r="E30" s="6">
        <v>3271797747</v>
      </c>
      <c r="F30" s="6"/>
      <c r="G30" s="6">
        <v>0</v>
      </c>
      <c r="H30" s="6"/>
      <c r="I30" s="6">
        <f t="shared" si="0"/>
        <v>3271797747</v>
      </c>
      <c r="J30" s="6"/>
      <c r="K30" s="6">
        <v>0</v>
      </c>
      <c r="L30" s="6"/>
      <c r="M30" s="6">
        <v>7193398318</v>
      </c>
      <c r="N30" s="6"/>
      <c r="O30" s="6">
        <v>0</v>
      </c>
      <c r="P30" s="6"/>
      <c r="Q30" s="6">
        <f t="shared" si="1"/>
        <v>7193398318</v>
      </c>
    </row>
    <row r="31" spans="1:17" x14ac:dyDescent="0.55000000000000004">
      <c r="A31" s="1" t="s">
        <v>150</v>
      </c>
      <c r="C31" s="6">
        <v>0</v>
      </c>
      <c r="D31" s="6"/>
      <c r="E31" s="6">
        <v>75581543</v>
      </c>
      <c r="F31" s="6"/>
      <c r="G31" s="6">
        <v>0</v>
      </c>
      <c r="H31" s="6"/>
      <c r="I31" s="6">
        <f t="shared" si="0"/>
        <v>75581543</v>
      </c>
      <c r="J31" s="6"/>
      <c r="K31" s="6">
        <v>0</v>
      </c>
      <c r="L31" s="6"/>
      <c r="M31" s="6">
        <v>221270136</v>
      </c>
      <c r="N31" s="6"/>
      <c r="O31" s="6">
        <v>0</v>
      </c>
      <c r="P31" s="6"/>
      <c r="Q31" s="6">
        <f t="shared" si="1"/>
        <v>221270136</v>
      </c>
    </row>
    <row r="32" spans="1:17" x14ac:dyDescent="0.55000000000000004">
      <c r="A32" s="1" t="s">
        <v>117</v>
      </c>
      <c r="C32" s="6">
        <v>0</v>
      </c>
      <c r="D32" s="6"/>
      <c r="E32" s="6">
        <v>1528862168</v>
      </c>
      <c r="F32" s="6"/>
      <c r="G32" s="6">
        <v>0</v>
      </c>
      <c r="H32" s="6"/>
      <c r="I32" s="6">
        <f t="shared" si="0"/>
        <v>1528862168</v>
      </c>
      <c r="J32" s="6"/>
      <c r="K32" s="6">
        <v>0</v>
      </c>
      <c r="L32" s="6"/>
      <c r="M32" s="6">
        <v>3699644846</v>
      </c>
      <c r="N32" s="6"/>
      <c r="O32" s="6">
        <v>0</v>
      </c>
      <c r="P32" s="6"/>
      <c r="Q32" s="6">
        <f t="shared" si="1"/>
        <v>3699644846</v>
      </c>
    </row>
    <row r="33" spans="1:17" x14ac:dyDescent="0.55000000000000004">
      <c r="A33" s="1" t="s">
        <v>111</v>
      </c>
      <c r="C33" s="6">
        <v>0</v>
      </c>
      <c r="D33" s="6"/>
      <c r="E33" s="6">
        <v>986302465</v>
      </c>
      <c r="F33" s="6"/>
      <c r="G33" s="6">
        <v>0</v>
      </c>
      <c r="H33" s="6"/>
      <c r="I33" s="6">
        <f t="shared" si="0"/>
        <v>986302465</v>
      </c>
      <c r="J33" s="6"/>
      <c r="K33" s="6">
        <v>0</v>
      </c>
      <c r="L33" s="6"/>
      <c r="M33" s="6">
        <v>2325198718</v>
      </c>
      <c r="N33" s="6"/>
      <c r="O33" s="6">
        <v>0</v>
      </c>
      <c r="P33" s="6"/>
      <c r="Q33" s="6">
        <f t="shared" si="1"/>
        <v>2325198718</v>
      </c>
    </row>
    <row r="34" spans="1:17" x14ac:dyDescent="0.55000000000000004">
      <c r="A34" s="1" t="s">
        <v>108</v>
      </c>
      <c r="C34" s="6">
        <v>0</v>
      </c>
      <c r="D34" s="6"/>
      <c r="E34" s="6">
        <v>1233655715</v>
      </c>
      <c r="F34" s="6"/>
      <c r="G34" s="6">
        <v>0</v>
      </c>
      <c r="H34" s="6"/>
      <c r="I34" s="6">
        <f t="shared" si="0"/>
        <v>1233655715</v>
      </c>
      <c r="J34" s="6"/>
      <c r="K34" s="6">
        <v>0</v>
      </c>
      <c r="L34" s="6"/>
      <c r="M34" s="6">
        <v>2568127538</v>
      </c>
      <c r="N34" s="6"/>
      <c r="O34" s="6">
        <v>0</v>
      </c>
      <c r="P34" s="6"/>
      <c r="Q34" s="6">
        <f t="shared" si="1"/>
        <v>2568127538</v>
      </c>
    </row>
    <row r="35" spans="1:17" x14ac:dyDescent="0.55000000000000004">
      <c r="A35" s="1" t="s">
        <v>105</v>
      </c>
      <c r="C35" s="6">
        <v>0</v>
      </c>
      <c r="D35" s="6"/>
      <c r="E35" s="6">
        <v>4304610279</v>
      </c>
      <c r="F35" s="6"/>
      <c r="G35" s="6">
        <v>0</v>
      </c>
      <c r="H35" s="6"/>
      <c r="I35" s="6">
        <f t="shared" si="0"/>
        <v>4304610279</v>
      </c>
      <c r="J35" s="6"/>
      <c r="K35" s="6">
        <v>0</v>
      </c>
      <c r="L35" s="6"/>
      <c r="M35" s="6">
        <v>10057176820</v>
      </c>
      <c r="N35" s="6"/>
      <c r="O35" s="6">
        <v>0</v>
      </c>
      <c r="P35" s="6"/>
      <c r="Q35" s="6">
        <f t="shared" si="1"/>
        <v>10057176820</v>
      </c>
    </row>
    <row r="36" spans="1:17" x14ac:dyDescent="0.55000000000000004">
      <c r="A36" s="1" t="s">
        <v>98</v>
      </c>
      <c r="C36" s="6">
        <v>0</v>
      </c>
      <c r="D36" s="6"/>
      <c r="E36" s="6">
        <v>94637194</v>
      </c>
      <c r="F36" s="6"/>
      <c r="G36" s="6">
        <v>0</v>
      </c>
      <c r="H36" s="6"/>
      <c r="I36" s="6">
        <f t="shared" si="0"/>
        <v>94637194</v>
      </c>
      <c r="J36" s="6"/>
      <c r="K36" s="6">
        <v>0</v>
      </c>
      <c r="L36" s="6"/>
      <c r="M36" s="6">
        <v>1119991844</v>
      </c>
      <c r="N36" s="6"/>
      <c r="O36" s="6">
        <v>0</v>
      </c>
      <c r="P36" s="6"/>
      <c r="Q36" s="6">
        <f t="shared" si="1"/>
        <v>1119991844</v>
      </c>
    </row>
    <row r="37" spans="1:17" x14ac:dyDescent="0.55000000000000004">
      <c r="A37" s="1" t="s">
        <v>120</v>
      </c>
      <c r="C37" s="6">
        <v>0</v>
      </c>
      <c r="D37" s="6"/>
      <c r="E37" s="6">
        <v>2551854773</v>
      </c>
      <c r="F37" s="6"/>
      <c r="G37" s="6">
        <v>0</v>
      </c>
      <c r="H37" s="6"/>
      <c r="I37" s="6">
        <f t="shared" si="0"/>
        <v>2551854773</v>
      </c>
      <c r="J37" s="6"/>
      <c r="K37" s="6">
        <v>0</v>
      </c>
      <c r="L37" s="6"/>
      <c r="M37" s="6">
        <v>4579248143</v>
      </c>
      <c r="N37" s="6"/>
      <c r="O37" s="6">
        <v>0</v>
      </c>
      <c r="P37" s="6"/>
      <c r="Q37" s="6">
        <f t="shared" si="1"/>
        <v>4579248143</v>
      </c>
    </row>
    <row r="38" spans="1:17" x14ac:dyDescent="0.55000000000000004">
      <c r="A38" s="1" t="s">
        <v>123</v>
      </c>
      <c r="C38" s="6">
        <v>0</v>
      </c>
      <c r="D38" s="6"/>
      <c r="E38" s="6">
        <v>2425500348</v>
      </c>
      <c r="F38" s="6"/>
      <c r="G38" s="6">
        <v>0</v>
      </c>
      <c r="H38" s="6"/>
      <c r="I38" s="6">
        <f t="shared" si="0"/>
        <v>2425500348</v>
      </c>
      <c r="J38" s="6"/>
      <c r="K38" s="6">
        <v>0</v>
      </c>
      <c r="L38" s="6"/>
      <c r="M38" s="6">
        <v>5329438771</v>
      </c>
      <c r="N38" s="6"/>
      <c r="O38" s="6">
        <v>0</v>
      </c>
      <c r="P38" s="6"/>
      <c r="Q38" s="6">
        <f t="shared" si="1"/>
        <v>5329438771</v>
      </c>
    </row>
    <row r="39" spans="1:17" x14ac:dyDescent="0.55000000000000004">
      <c r="A39" s="1" t="s">
        <v>135</v>
      </c>
      <c r="C39" s="6">
        <v>0</v>
      </c>
      <c r="D39" s="6"/>
      <c r="E39" s="6">
        <v>3079303803</v>
      </c>
      <c r="F39" s="6"/>
      <c r="G39" s="6">
        <v>0</v>
      </c>
      <c r="H39" s="6"/>
      <c r="I39" s="6">
        <f t="shared" si="0"/>
        <v>3079303803</v>
      </c>
      <c r="J39" s="6"/>
      <c r="K39" s="6">
        <v>0</v>
      </c>
      <c r="L39" s="6"/>
      <c r="M39" s="6">
        <v>5061731856</v>
      </c>
      <c r="N39" s="6"/>
      <c r="O39" s="6">
        <v>0</v>
      </c>
      <c r="P39" s="6"/>
      <c r="Q39" s="6">
        <f t="shared" si="1"/>
        <v>5061731856</v>
      </c>
    </row>
    <row r="40" spans="1:17" x14ac:dyDescent="0.55000000000000004">
      <c r="A40" s="1" t="s">
        <v>138</v>
      </c>
      <c r="C40" s="6">
        <v>0</v>
      </c>
      <c r="D40" s="6"/>
      <c r="E40" s="6">
        <v>2207713484</v>
      </c>
      <c r="F40" s="6"/>
      <c r="G40" s="6">
        <v>0</v>
      </c>
      <c r="H40" s="6"/>
      <c r="I40" s="6">
        <f t="shared" si="0"/>
        <v>2207713484</v>
      </c>
      <c r="J40" s="6"/>
      <c r="K40" s="6">
        <v>0</v>
      </c>
      <c r="L40" s="6"/>
      <c r="M40" s="6">
        <v>3083057722</v>
      </c>
      <c r="N40" s="6"/>
      <c r="O40" s="6">
        <v>0</v>
      </c>
      <c r="P40" s="6"/>
      <c r="Q40" s="6">
        <f t="shared" si="1"/>
        <v>3083057722</v>
      </c>
    </row>
    <row r="41" spans="1:17" x14ac:dyDescent="0.55000000000000004">
      <c r="A41" s="1" t="s">
        <v>141</v>
      </c>
      <c r="C41" s="6">
        <v>0</v>
      </c>
      <c r="D41" s="6"/>
      <c r="E41" s="6">
        <v>326735058</v>
      </c>
      <c r="F41" s="6"/>
      <c r="G41" s="6">
        <v>0</v>
      </c>
      <c r="H41" s="6"/>
      <c r="I41" s="6">
        <f t="shared" si="0"/>
        <v>326735058</v>
      </c>
      <c r="J41" s="6"/>
      <c r="K41" s="6">
        <v>0</v>
      </c>
      <c r="L41" s="6"/>
      <c r="M41" s="6">
        <v>378979740</v>
      </c>
      <c r="N41" s="6"/>
      <c r="O41" s="6">
        <v>0</v>
      </c>
      <c r="P41" s="6"/>
      <c r="Q41" s="6">
        <f t="shared" si="1"/>
        <v>378979740</v>
      </c>
    </row>
    <row r="42" spans="1:17" x14ac:dyDescent="0.55000000000000004">
      <c r="A42" s="1" t="s">
        <v>126</v>
      </c>
      <c r="C42" s="6">
        <v>0</v>
      </c>
      <c r="D42" s="6"/>
      <c r="E42" s="6">
        <v>843945991</v>
      </c>
      <c r="F42" s="6"/>
      <c r="G42" s="6">
        <v>0</v>
      </c>
      <c r="H42" s="6"/>
      <c r="I42" s="6">
        <f t="shared" si="0"/>
        <v>843945991</v>
      </c>
      <c r="J42" s="6"/>
      <c r="K42" s="6">
        <v>0</v>
      </c>
      <c r="L42" s="6"/>
      <c r="M42" s="6">
        <v>1531955203</v>
      </c>
      <c r="N42" s="6"/>
      <c r="O42" s="6">
        <v>0</v>
      </c>
      <c r="P42" s="6"/>
      <c r="Q42" s="6">
        <f t="shared" si="1"/>
        <v>1531955203</v>
      </c>
    </row>
    <row r="43" spans="1:17" x14ac:dyDescent="0.55000000000000004">
      <c r="A43" s="1" t="s">
        <v>144</v>
      </c>
      <c r="C43" s="6">
        <v>0</v>
      </c>
      <c r="D43" s="6"/>
      <c r="E43" s="6">
        <v>954195847</v>
      </c>
      <c r="F43" s="6"/>
      <c r="G43" s="6">
        <v>0</v>
      </c>
      <c r="H43" s="6"/>
      <c r="I43" s="6">
        <f t="shared" si="0"/>
        <v>954195847</v>
      </c>
      <c r="J43" s="6"/>
      <c r="K43" s="6">
        <v>0</v>
      </c>
      <c r="L43" s="6"/>
      <c r="M43" s="6">
        <v>1116848614</v>
      </c>
      <c r="N43" s="6"/>
      <c r="O43" s="6">
        <v>0</v>
      </c>
      <c r="P43" s="6"/>
      <c r="Q43" s="6">
        <f t="shared" si="1"/>
        <v>1116848614</v>
      </c>
    </row>
    <row r="44" spans="1:17" ht="24.75" thickBot="1" x14ac:dyDescent="0.6">
      <c r="C44" s="17">
        <f>SUM(C8:C43)</f>
        <v>33430280774</v>
      </c>
      <c r="D44" s="6"/>
      <c r="E44" s="17">
        <f>SUM(E8:E43)</f>
        <v>3913593666</v>
      </c>
      <c r="F44" s="6"/>
      <c r="G44" s="17">
        <f>SUM(G8:G43)</f>
        <v>30940828498</v>
      </c>
      <c r="H44" s="6"/>
      <c r="I44" s="17">
        <f>SUM(I8:I43)</f>
        <v>68284702938</v>
      </c>
      <c r="J44" s="6"/>
      <c r="K44" s="17">
        <f>SUM(K8:K43)</f>
        <v>126609386214</v>
      </c>
      <c r="L44" s="6"/>
      <c r="M44" s="17">
        <f>SUM(M8:M43)</f>
        <v>73857575505</v>
      </c>
      <c r="N44" s="6"/>
      <c r="O44" s="17">
        <f>SUM(O8:O43)</f>
        <v>56970292218</v>
      </c>
      <c r="P44" s="6"/>
      <c r="Q44" s="17">
        <f>SUM(Q8:Q43)</f>
        <v>257437253937</v>
      </c>
    </row>
    <row r="45" spans="1:17" ht="24.75" thickTop="1" x14ac:dyDescent="0.55000000000000004">
      <c r="C45" s="16"/>
      <c r="E45" s="16"/>
      <c r="G45" s="16"/>
      <c r="K45" s="16"/>
      <c r="M45" s="16"/>
      <c r="O45" s="1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21" sqref="I2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190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1" t="s">
        <v>274</v>
      </c>
      <c r="B6" s="21" t="s">
        <v>274</v>
      </c>
      <c r="C6" s="21" t="s">
        <v>274</v>
      </c>
      <c r="E6" s="21" t="s">
        <v>192</v>
      </c>
      <c r="F6" s="21" t="s">
        <v>192</v>
      </c>
      <c r="G6" s="21" t="s">
        <v>192</v>
      </c>
      <c r="I6" s="21" t="s">
        <v>193</v>
      </c>
      <c r="J6" s="21" t="s">
        <v>193</v>
      </c>
      <c r="K6" s="21" t="s">
        <v>193</v>
      </c>
    </row>
    <row r="7" spans="1:11" ht="24.75" x14ac:dyDescent="0.55000000000000004">
      <c r="A7" s="21" t="s">
        <v>275</v>
      </c>
      <c r="C7" s="21" t="s">
        <v>174</v>
      </c>
      <c r="E7" s="21" t="s">
        <v>276</v>
      </c>
      <c r="G7" s="21" t="s">
        <v>277</v>
      </c>
      <c r="I7" s="21" t="s">
        <v>276</v>
      </c>
      <c r="K7" s="21" t="s">
        <v>277</v>
      </c>
    </row>
    <row r="8" spans="1:11" x14ac:dyDescent="0.55000000000000004">
      <c r="A8" s="1" t="s">
        <v>180</v>
      </c>
      <c r="C8" s="3" t="s">
        <v>181</v>
      </c>
      <c r="D8" s="3"/>
      <c r="E8" s="5">
        <v>4023501071</v>
      </c>
      <c r="F8" s="3"/>
      <c r="G8" s="8">
        <f>E8/$E$10</f>
        <v>0.85691860916782681</v>
      </c>
      <c r="H8" s="3"/>
      <c r="I8" s="5">
        <v>34134280184</v>
      </c>
      <c r="J8" s="3"/>
      <c r="K8" s="8">
        <f>I8/$I$10</f>
        <v>0.84095222139879355</v>
      </c>
    </row>
    <row r="9" spans="1:11" x14ac:dyDescent="0.55000000000000004">
      <c r="A9" s="1" t="s">
        <v>184</v>
      </c>
      <c r="C9" s="3" t="s">
        <v>185</v>
      </c>
      <c r="D9" s="3"/>
      <c r="E9" s="5">
        <v>671811912</v>
      </c>
      <c r="F9" s="3"/>
      <c r="G9" s="8">
        <f>E9/$E$10</f>
        <v>0.14308139083217319</v>
      </c>
      <c r="H9" s="3"/>
      <c r="I9" s="5">
        <v>6455754916</v>
      </c>
      <c r="J9" s="3"/>
      <c r="K9" s="8">
        <f t="shared" ref="K9:K10" si="0">I9/$I$10</f>
        <v>0.15904777860120647</v>
      </c>
    </row>
    <row r="10" spans="1:11" ht="24.75" thickBot="1" x14ac:dyDescent="0.6">
      <c r="E10" s="9">
        <f>SUM(E8:E9)</f>
        <v>4695312983</v>
      </c>
      <c r="G10" s="13">
        <f>SUM(G8:G9)</f>
        <v>1</v>
      </c>
      <c r="I10" s="9">
        <f>SUM(I8:I9)</f>
        <v>40590035100</v>
      </c>
      <c r="K10" s="13">
        <f t="shared" si="0"/>
        <v>1</v>
      </c>
    </row>
    <row r="11" spans="1:11" ht="24.75" thickTop="1" x14ac:dyDescent="0.55000000000000004">
      <c r="I11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1"/>
  <sheetViews>
    <sheetView rightToLeft="1" workbookViewId="0">
      <selection activeCell="A6" sqref="A6:A7"/>
    </sheetView>
  </sheetViews>
  <sheetFormatPr defaultRowHeight="24" x14ac:dyDescent="0.55000000000000004"/>
  <cols>
    <col min="1" max="1" width="28.5703125" style="1" bestFit="1" customWidth="1"/>
    <col min="2" max="2" width="1" style="1" customWidth="1"/>
    <col min="3" max="3" width="17.42578125" style="1" customWidth="1"/>
    <col min="4" max="4" width="1" style="1" customWidth="1"/>
    <col min="5" max="5" width="18" style="1" customWidth="1"/>
    <col min="6" max="6" width="1" style="1" customWidth="1"/>
    <col min="7" max="7" width="9.140625" style="1" customWidth="1"/>
    <col min="8" max="16384" width="9.140625" style="1"/>
  </cols>
  <sheetData>
    <row r="2" spans="1:6" ht="24.75" x14ac:dyDescent="0.55000000000000004">
      <c r="A2" s="19" t="s">
        <v>0</v>
      </c>
      <c r="B2" s="19"/>
      <c r="C2" s="19"/>
      <c r="D2" s="19"/>
      <c r="E2" s="19"/>
    </row>
    <row r="3" spans="1:6" ht="24.75" x14ac:dyDescent="0.55000000000000004">
      <c r="A3" s="19" t="s">
        <v>190</v>
      </c>
      <c r="B3" s="19"/>
      <c r="C3" s="19"/>
      <c r="D3" s="19"/>
      <c r="E3" s="19"/>
    </row>
    <row r="4" spans="1:6" ht="24.75" x14ac:dyDescent="0.55000000000000004">
      <c r="A4" s="19" t="s">
        <v>2</v>
      </c>
      <c r="B4" s="19"/>
      <c r="C4" s="19"/>
      <c r="D4" s="19"/>
      <c r="E4" s="19"/>
    </row>
    <row r="5" spans="1:6" ht="24.75" x14ac:dyDescent="0.55000000000000004">
      <c r="E5" s="4" t="s">
        <v>286</v>
      </c>
    </row>
    <row r="6" spans="1:6" ht="24.75" x14ac:dyDescent="0.55000000000000004">
      <c r="A6" s="20" t="s">
        <v>278</v>
      </c>
      <c r="C6" s="21" t="s">
        <v>192</v>
      </c>
      <c r="E6" s="21" t="s">
        <v>287</v>
      </c>
    </row>
    <row r="7" spans="1:6" ht="24.75" x14ac:dyDescent="0.55000000000000004">
      <c r="A7" s="21" t="s">
        <v>278</v>
      </c>
      <c r="C7" s="21" t="s">
        <v>177</v>
      </c>
      <c r="E7" s="21" t="s">
        <v>177</v>
      </c>
    </row>
    <row r="8" spans="1:6" x14ac:dyDescent="0.55000000000000004">
      <c r="A8" s="1" t="s">
        <v>289</v>
      </c>
      <c r="C8" s="5">
        <v>680203625</v>
      </c>
      <c r="D8" s="3"/>
      <c r="E8" s="5">
        <v>9250888451</v>
      </c>
    </row>
    <row r="9" spans="1:6" x14ac:dyDescent="0.55000000000000004">
      <c r="A9" s="1" t="s">
        <v>288</v>
      </c>
      <c r="C9" s="5">
        <v>0</v>
      </c>
      <c r="D9" s="3"/>
      <c r="E9" s="5">
        <v>723614376</v>
      </c>
    </row>
    <row r="10" spans="1:6" ht="24.75" thickBot="1" x14ac:dyDescent="0.6">
      <c r="A10" s="1" t="s">
        <v>199</v>
      </c>
      <c r="C10" s="9">
        <f>SUM(C8:C9)</f>
        <v>680203625</v>
      </c>
      <c r="D10" s="5">
        <f>SUM(D8:D9)</f>
        <v>0</v>
      </c>
      <c r="E10" s="9">
        <f>SUM(E8:E9)</f>
        <v>9974502827</v>
      </c>
      <c r="F10" s="5">
        <f>SUM(F8:F9)</f>
        <v>0</v>
      </c>
    </row>
    <row r="11" spans="1:6" ht="24.75" thickTop="1" x14ac:dyDescent="0.55000000000000004">
      <c r="C11" s="3"/>
      <c r="D11" s="3"/>
      <c r="E11" s="3"/>
    </row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5"/>
  <sheetViews>
    <sheetView rightToLeft="1" topLeftCell="A70" workbookViewId="0">
      <selection activeCell="A88" sqref="A88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.85546875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29" width="9.140625" style="1"/>
    <col min="30" max="30" width="12.42578125" style="1" bestFit="1" customWidth="1"/>
    <col min="31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20" t="s">
        <v>3</v>
      </c>
      <c r="C6" s="21" t="s">
        <v>282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6">
        <v>576869</v>
      </c>
      <c r="D9" s="6"/>
      <c r="E9" s="6">
        <v>13280299686</v>
      </c>
      <c r="F9" s="6"/>
      <c r="G9" s="6">
        <v>20425812741.008999</v>
      </c>
      <c r="H9" s="6"/>
      <c r="I9" s="6">
        <v>11074786</v>
      </c>
      <c r="J9" s="6"/>
      <c r="K9" s="6">
        <v>358517378916</v>
      </c>
      <c r="L9" s="6"/>
      <c r="M9" s="6">
        <v>0</v>
      </c>
      <c r="N9" s="6"/>
      <c r="O9" s="6">
        <v>0</v>
      </c>
      <c r="P9" s="6"/>
      <c r="Q9" s="6">
        <v>11651655</v>
      </c>
      <c r="R9" s="6"/>
      <c r="S9" s="6">
        <v>28110</v>
      </c>
      <c r="T9" s="6"/>
      <c r="U9" s="6">
        <v>371797678602</v>
      </c>
      <c r="V9" s="6"/>
      <c r="W9" s="6">
        <v>325579230318.802</v>
      </c>
      <c r="X9" s="3"/>
      <c r="Y9" s="8">
        <v>8.5064619876539568E-3</v>
      </c>
    </row>
    <row r="10" spans="1:25" x14ac:dyDescent="0.55000000000000004">
      <c r="A10" s="1" t="s">
        <v>16</v>
      </c>
      <c r="C10" s="6">
        <v>13381695</v>
      </c>
      <c r="D10" s="6"/>
      <c r="E10" s="6">
        <v>20231961343</v>
      </c>
      <c r="F10" s="6"/>
      <c r="G10" s="6">
        <v>77152028705.550003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13381695</v>
      </c>
      <c r="R10" s="6"/>
      <c r="S10" s="6">
        <v>5500</v>
      </c>
      <c r="T10" s="6"/>
      <c r="U10" s="6">
        <v>20231961343</v>
      </c>
      <c r="V10" s="6"/>
      <c r="W10" s="6">
        <v>73161406531.125</v>
      </c>
      <c r="X10" s="3"/>
      <c r="Y10" s="8">
        <v>1.9115000763744135E-3</v>
      </c>
    </row>
    <row r="11" spans="1:25" x14ac:dyDescent="0.55000000000000004">
      <c r="A11" s="1" t="s">
        <v>17</v>
      </c>
      <c r="C11" s="6">
        <v>5642000</v>
      </c>
      <c r="D11" s="6"/>
      <c r="E11" s="6">
        <v>31866296503</v>
      </c>
      <c r="F11" s="6"/>
      <c r="G11" s="6">
        <v>28524475488.599998</v>
      </c>
      <c r="H11" s="6"/>
      <c r="I11" s="6">
        <v>5336349</v>
      </c>
      <c r="J11" s="6"/>
      <c r="K11" s="6">
        <v>27391544980</v>
      </c>
      <c r="L11" s="6"/>
      <c r="M11" s="6">
        <v>0</v>
      </c>
      <c r="N11" s="6"/>
      <c r="O11" s="6">
        <v>0</v>
      </c>
      <c r="P11" s="6"/>
      <c r="Q11" s="6">
        <v>10978349</v>
      </c>
      <c r="R11" s="6"/>
      <c r="S11" s="6">
        <v>4748</v>
      </c>
      <c r="T11" s="6"/>
      <c r="U11" s="6">
        <v>59257841483</v>
      </c>
      <c r="V11" s="6"/>
      <c r="W11" s="6">
        <v>51815056105.740601</v>
      </c>
      <c r="X11" s="3"/>
      <c r="Y11" s="8">
        <v>1.353780475247305E-3</v>
      </c>
    </row>
    <row r="12" spans="1:25" x14ac:dyDescent="0.55000000000000004">
      <c r="A12" s="1" t="s">
        <v>18</v>
      </c>
      <c r="C12" s="6">
        <v>2300000</v>
      </c>
      <c r="D12" s="6"/>
      <c r="E12" s="6">
        <v>54675840642</v>
      </c>
      <c r="F12" s="6"/>
      <c r="G12" s="6">
        <v>87611590800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2300000</v>
      </c>
      <c r="R12" s="6"/>
      <c r="S12" s="6">
        <v>38050</v>
      </c>
      <c r="T12" s="6"/>
      <c r="U12" s="6">
        <v>54675840642</v>
      </c>
      <c r="V12" s="6"/>
      <c r="W12" s="6">
        <v>86994285750</v>
      </c>
      <c r="X12" s="3"/>
      <c r="Y12" s="8">
        <v>2.2729139821077403E-3</v>
      </c>
    </row>
    <row r="13" spans="1:25" x14ac:dyDescent="0.55000000000000004">
      <c r="A13" s="1" t="s">
        <v>19</v>
      </c>
      <c r="C13" s="6">
        <v>4463956</v>
      </c>
      <c r="D13" s="6"/>
      <c r="E13" s="6">
        <v>510308311837</v>
      </c>
      <c r="F13" s="6"/>
      <c r="G13" s="6">
        <v>529004099978.487</v>
      </c>
      <c r="H13" s="6"/>
      <c r="I13" s="6">
        <v>482187</v>
      </c>
      <c r="J13" s="6"/>
      <c r="K13" s="6">
        <v>65181471147</v>
      </c>
      <c r="L13" s="6"/>
      <c r="M13" s="6">
        <v>0</v>
      </c>
      <c r="N13" s="6"/>
      <c r="O13" s="6">
        <v>0</v>
      </c>
      <c r="P13" s="6"/>
      <c r="Q13" s="6">
        <v>4946143</v>
      </c>
      <c r="R13" s="6"/>
      <c r="S13" s="6">
        <v>131436</v>
      </c>
      <c r="T13" s="6"/>
      <c r="U13" s="6">
        <v>575489782984</v>
      </c>
      <c r="V13" s="6"/>
      <c r="W13" s="6">
        <v>646233148902.479</v>
      </c>
      <c r="X13" s="3"/>
      <c r="Y13" s="8">
        <v>1.6884239547215983E-2</v>
      </c>
    </row>
    <row r="14" spans="1:25" x14ac:dyDescent="0.55000000000000004">
      <c r="A14" s="1" t="s">
        <v>20</v>
      </c>
      <c r="C14" s="6">
        <v>1040482</v>
      </c>
      <c r="D14" s="6"/>
      <c r="E14" s="6">
        <v>84857937811</v>
      </c>
      <c r="F14" s="6"/>
      <c r="G14" s="6">
        <v>96162183715.865402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1040482</v>
      </c>
      <c r="R14" s="6"/>
      <c r="S14" s="6">
        <v>99557</v>
      </c>
      <c r="T14" s="6"/>
      <c r="U14" s="6">
        <v>84857937811</v>
      </c>
      <c r="V14" s="6"/>
      <c r="W14" s="6">
        <v>102970922238.48</v>
      </c>
      <c r="X14" s="3"/>
      <c r="Y14" s="8">
        <v>2.6903381858775712E-3</v>
      </c>
    </row>
    <row r="15" spans="1:25" x14ac:dyDescent="0.55000000000000004">
      <c r="A15" s="1" t="s">
        <v>21</v>
      </c>
      <c r="C15" s="6">
        <v>306183</v>
      </c>
      <c r="D15" s="6"/>
      <c r="E15" s="6">
        <v>48055539796</v>
      </c>
      <c r="F15" s="6"/>
      <c r="G15" s="6">
        <v>58486050334.584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306183</v>
      </c>
      <c r="R15" s="6"/>
      <c r="S15" s="6">
        <v>203260</v>
      </c>
      <c r="T15" s="6"/>
      <c r="U15" s="6">
        <v>48055539796</v>
      </c>
      <c r="V15" s="6"/>
      <c r="W15" s="6">
        <v>61864459778.348999</v>
      </c>
      <c r="X15" s="3"/>
      <c r="Y15" s="8">
        <v>1.6163428944038585E-3</v>
      </c>
    </row>
    <row r="16" spans="1:25" x14ac:dyDescent="0.55000000000000004">
      <c r="A16" s="1" t="s">
        <v>22</v>
      </c>
      <c r="C16" s="6">
        <v>21916102</v>
      </c>
      <c r="D16" s="6"/>
      <c r="E16" s="6">
        <v>586305977281</v>
      </c>
      <c r="F16" s="6"/>
      <c r="G16" s="6">
        <v>3371990830668.02</v>
      </c>
      <c r="H16" s="6"/>
      <c r="I16" s="6">
        <v>0</v>
      </c>
      <c r="J16" s="6"/>
      <c r="K16" s="6">
        <v>0</v>
      </c>
      <c r="L16" s="6"/>
      <c r="M16" s="6">
        <v>-300000</v>
      </c>
      <c r="N16" s="6"/>
      <c r="O16" s="6">
        <v>52548465629</v>
      </c>
      <c r="P16" s="6"/>
      <c r="Q16" s="6">
        <v>21616102</v>
      </c>
      <c r="R16" s="6"/>
      <c r="S16" s="6">
        <v>189880</v>
      </c>
      <c r="T16" s="6"/>
      <c r="U16" s="6">
        <v>578280289449</v>
      </c>
      <c r="V16" s="6"/>
      <c r="W16" s="6">
        <v>4080043878345.8301</v>
      </c>
      <c r="X16" s="3"/>
      <c r="Y16" s="8">
        <v>0.1065999760645811</v>
      </c>
    </row>
    <row r="17" spans="1:25" x14ac:dyDescent="0.55000000000000004">
      <c r="A17" s="1" t="s">
        <v>23</v>
      </c>
      <c r="C17" s="6">
        <v>32525000</v>
      </c>
      <c r="D17" s="6"/>
      <c r="E17" s="6">
        <v>354175705198</v>
      </c>
      <c r="F17" s="6"/>
      <c r="G17" s="6">
        <v>339642158006.25</v>
      </c>
      <c r="H17" s="6"/>
      <c r="I17" s="6">
        <v>2000000</v>
      </c>
      <c r="J17" s="6"/>
      <c r="K17" s="6">
        <v>22304000919</v>
      </c>
      <c r="L17" s="6"/>
      <c r="M17" s="6">
        <v>0</v>
      </c>
      <c r="N17" s="6"/>
      <c r="O17" s="6">
        <v>0</v>
      </c>
      <c r="P17" s="6"/>
      <c r="Q17" s="6">
        <v>34525000</v>
      </c>
      <c r="R17" s="6"/>
      <c r="S17" s="6">
        <v>11341</v>
      </c>
      <c r="T17" s="6"/>
      <c r="U17" s="6">
        <v>376479706117</v>
      </c>
      <c r="V17" s="6"/>
      <c r="W17" s="6">
        <v>389218314251.25</v>
      </c>
      <c r="X17" s="3"/>
      <c r="Y17" s="8">
        <v>1.0169170778599908E-2</v>
      </c>
    </row>
    <row r="18" spans="1:25" x14ac:dyDescent="0.55000000000000004">
      <c r="A18" s="1" t="s">
        <v>24</v>
      </c>
      <c r="C18" s="6">
        <v>35259260</v>
      </c>
      <c r="D18" s="6"/>
      <c r="E18" s="6">
        <v>1027174111410</v>
      </c>
      <c r="F18" s="6"/>
      <c r="G18" s="6">
        <v>1649778430659.21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35259260</v>
      </c>
      <c r="R18" s="6"/>
      <c r="S18" s="6">
        <v>51160</v>
      </c>
      <c r="T18" s="6"/>
      <c r="U18" s="6">
        <v>1027174111410</v>
      </c>
      <c r="V18" s="6"/>
      <c r="W18" s="6">
        <v>1793130752337.48</v>
      </c>
      <c r="X18" s="3"/>
      <c r="Y18" s="8">
        <v>4.6849421471745686E-2</v>
      </c>
    </row>
    <row r="19" spans="1:25" x14ac:dyDescent="0.55000000000000004">
      <c r="A19" s="1" t="s">
        <v>25</v>
      </c>
      <c r="C19" s="6">
        <v>3711323</v>
      </c>
      <c r="D19" s="6"/>
      <c r="E19" s="6">
        <v>170164029879</v>
      </c>
      <c r="F19" s="6"/>
      <c r="G19" s="6">
        <v>298976060505.276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3711323</v>
      </c>
      <c r="R19" s="6"/>
      <c r="S19" s="6">
        <v>110250</v>
      </c>
      <c r="T19" s="6"/>
      <c r="U19" s="6">
        <v>170164029879</v>
      </c>
      <c r="V19" s="6"/>
      <c r="W19" s="6">
        <v>406738779253.53699</v>
      </c>
      <c r="X19" s="3"/>
      <c r="Y19" s="8">
        <v>1.062693084333758E-2</v>
      </c>
    </row>
    <row r="20" spans="1:25" x14ac:dyDescent="0.55000000000000004">
      <c r="A20" s="1" t="s">
        <v>26</v>
      </c>
      <c r="C20" s="6">
        <v>3269867</v>
      </c>
      <c r="D20" s="6"/>
      <c r="E20" s="6">
        <v>51463327943</v>
      </c>
      <c r="F20" s="6"/>
      <c r="G20" s="6">
        <v>140742808915.45499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3269867</v>
      </c>
      <c r="R20" s="6"/>
      <c r="S20" s="6">
        <v>52050</v>
      </c>
      <c r="T20" s="6"/>
      <c r="U20" s="6">
        <v>51463327943</v>
      </c>
      <c r="V20" s="6"/>
      <c r="W20" s="6">
        <v>169183907714.767</v>
      </c>
      <c r="X20" s="3"/>
      <c r="Y20" s="8">
        <v>4.4202957249122477E-3</v>
      </c>
    </row>
    <row r="21" spans="1:25" x14ac:dyDescent="0.55000000000000004">
      <c r="A21" s="1" t="s">
        <v>27</v>
      </c>
      <c r="C21" s="6">
        <v>7189259</v>
      </c>
      <c r="D21" s="6"/>
      <c r="E21" s="6">
        <v>532826573856</v>
      </c>
      <c r="F21" s="6"/>
      <c r="G21" s="6">
        <v>647971605354.49597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7189259</v>
      </c>
      <c r="R21" s="6"/>
      <c r="S21" s="6">
        <v>109180</v>
      </c>
      <c r="T21" s="6"/>
      <c r="U21" s="6">
        <v>532826573856</v>
      </c>
      <c r="V21" s="6"/>
      <c r="W21" s="6">
        <v>780253003999.16101</v>
      </c>
      <c r="X21" s="3"/>
      <c r="Y21" s="8">
        <v>2.0385798297921649E-2</v>
      </c>
    </row>
    <row r="22" spans="1:25" x14ac:dyDescent="0.55000000000000004">
      <c r="A22" s="1" t="s">
        <v>28</v>
      </c>
      <c r="C22" s="6">
        <v>1343905</v>
      </c>
      <c r="D22" s="6"/>
      <c r="E22" s="6">
        <v>36668939311</v>
      </c>
      <c r="F22" s="6"/>
      <c r="G22" s="6">
        <v>131920990568.438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1343905</v>
      </c>
      <c r="R22" s="6"/>
      <c r="S22" s="6">
        <v>110200</v>
      </c>
      <c r="T22" s="6"/>
      <c r="U22" s="6">
        <v>36668939311</v>
      </c>
      <c r="V22" s="6"/>
      <c r="W22" s="6">
        <v>147217145930.54999</v>
      </c>
      <c r="X22" s="3"/>
      <c r="Y22" s="8">
        <v>3.8463665343851927E-3</v>
      </c>
    </row>
    <row r="23" spans="1:25" x14ac:dyDescent="0.55000000000000004">
      <c r="A23" s="1" t="s">
        <v>29</v>
      </c>
      <c r="C23" s="6">
        <v>9156623</v>
      </c>
      <c r="D23" s="6"/>
      <c r="E23" s="6">
        <v>191719298054</v>
      </c>
      <c r="F23" s="6"/>
      <c r="G23" s="6">
        <v>698225243255.53699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9156623</v>
      </c>
      <c r="R23" s="6"/>
      <c r="S23" s="6">
        <v>90370</v>
      </c>
      <c r="T23" s="6"/>
      <c r="U23" s="6">
        <v>191719298054</v>
      </c>
      <c r="V23" s="6"/>
      <c r="W23" s="6">
        <v>822560490587.96497</v>
      </c>
      <c r="X23" s="3"/>
      <c r="Y23" s="8">
        <v>2.1491172943928535E-2</v>
      </c>
    </row>
    <row r="24" spans="1:25" x14ac:dyDescent="0.55000000000000004">
      <c r="A24" s="1" t="s">
        <v>30</v>
      </c>
      <c r="C24" s="6">
        <v>3593753</v>
      </c>
      <c r="D24" s="6"/>
      <c r="E24" s="6">
        <v>224817994772</v>
      </c>
      <c r="F24" s="6"/>
      <c r="G24" s="6">
        <v>386137491637.46899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3593753</v>
      </c>
      <c r="R24" s="6"/>
      <c r="S24" s="6">
        <v>117600</v>
      </c>
      <c r="T24" s="6"/>
      <c r="U24" s="6">
        <v>224817994772</v>
      </c>
      <c r="V24" s="6"/>
      <c r="W24" s="6">
        <v>420110731950.84003</v>
      </c>
      <c r="X24" s="3"/>
      <c r="Y24" s="8">
        <v>1.0976302046190215E-2</v>
      </c>
    </row>
    <row r="25" spans="1:25" x14ac:dyDescent="0.55000000000000004">
      <c r="A25" s="1" t="s">
        <v>31</v>
      </c>
      <c r="C25" s="6">
        <v>7429422</v>
      </c>
      <c r="D25" s="6"/>
      <c r="E25" s="6">
        <v>531913257815</v>
      </c>
      <c r="F25" s="6"/>
      <c r="G25" s="6">
        <v>739031273878.79797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7429422</v>
      </c>
      <c r="R25" s="6"/>
      <c r="S25" s="6">
        <v>110816</v>
      </c>
      <c r="T25" s="6"/>
      <c r="U25" s="6">
        <v>531913257815</v>
      </c>
      <c r="V25" s="6"/>
      <c r="W25" s="6">
        <v>818400200323.30603</v>
      </c>
      <c r="X25" s="3"/>
      <c r="Y25" s="8">
        <v>2.1382476357357964E-2</v>
      </c>
    </row>
    <row r="26" spans="1:25" x14ac:dyDescent="0.55000000000000004">
      <c r="A26" s="1" t="s">
        <v>32</v>
      </c>
      <c r="C26" s="6">
        <v>500000</v>
      </c>
      <c r="D26" s="6"/>
      <c r="E26" s="6">
        <v>1707500000</v>
      </c>
      <c r="F26" s="6"/>
      <c r="G26" s="6">
        <v>4418552250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500000</v>
      </c>
      <c r="R26" s="6"/>
      <c r="S26" s="6">
        <v>5590</v>
      </c>
      <c r="T26" s="6"/>
      <c r="U26" s="6">
        <v>1224833816</v>
      </c>
      <c r="V26" s="6"/>
      <c r="W26" s="6">
        <v>2778369750</v>
      </c>
      <c r="X26" s="3"/>
      <c r="Y26" s="8">
        <v>7.2590922470332334E-5</v>
      </c>
    </row>
    <row r="27" spans="1:25" x14ac:dyDescent="0.55000000000000004">
      <c r="A27" s="1" t="s">
        <v>33</v>
      </c>
      <c r="C27" s="6">
        <v>9000020</v>
      </c>
      <c r="D27" s="6"/>
      <c r="E27" s="6">
        <v>66326712531</v>
      </c>
      <c r="F27" s="6"/>
      <c r="G27" s="6">
        <v>260700132332.34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9000020</v>
      </c>
      <c r="R27" s="6"/>
      <c r="S27" s="6">
        <v>24840</v>
      </c>
      <c r="T27" s="6"/>
      <c r="U27" s="6">
        <v>66326712531</v>
      </c>
      <c r="V27" s="6"/>
      <c r="W27" s="6">
        <v>222230311844.04001</v>
      </c>
      <c r="X27" s="3"/>
      <c r="Y27" s="8">
        <v>5.8062478320707617E-3</v>
      </c>
    </row>
    <row r="28" spans="1:25" x14ac:dyDescent="0.55000000000000004">
      <c r="A28" s="1" t="s">
        <v>34</v>
      </c>
      <c r="C28" s="6">
        <v>50000</v>
      </c>
      <c r="D28" s="6"/>
      <c r="E28" s="6">
        <v>2753120113</v>
      </c>
      <c r="F28" s="6"/>
      <c r="G28" s="6">
        <v>2524340272.5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50000</v>
      </c>
      <c r="R28" s="6"/>
      <c r="S28" s="6">
        <v>50970</v>
      </c>
      <c r="T28" s="6"/>
      <c r="U28" s="6">
        <v>2753120113</v>
      </c>
      <c r="V28" s="6"/>
      <c r="W28" s="6">
        <v>2533336425</v>
      </c>
      <c r="X28" s="3"/>
      <c r="Y28" s="8">
        <v>6.6188896570891568E-5</v>
      </c>
    </row>
    <row r="29" spans="1:25" x14ac:dyDescent="0.55000000000000004">
      <c r="A29" s="1" t="s">
        <v>35</v>
      </c>
      <c r="C29" s="6">
        <v>650804</v>
      </c>
      <c r="D29" s="6"/>
      <c r="E29" s="6">
        <v>4970143314</v>
      </c>
      <c r="F29" s="6"/>
      <c r="G29" s="6">
        <v>6190489592.3177996</v>
      </c>
      <c r="H29" s="6"/>
      <c r="I29" s="6">
        <v>0</v>
      </c>
      <c r="J29" s="6"/>
      <c r="K29" s="6">
        <v>0</v>
      </c>
      <c r="L29" s="6"/>
      <c r="M29" s="6">
        <v>-325402</v>
      </c>
      <c r="N29" s="6"/>
      <c r="O29" s="6">
        <v>3582707847</v>
      </c>
      <c r="P29" s="6"/>
      <c r="Q29" s="6">
        <v>325402</v>
      </c>
      <c r="R29" s="6"/>
      <c r="S29" s="6">
        <v>14816</v>
      </c>
      <c r="T29" s="6"/>
      <c r="U29" s="6">
        <v>2485071657</v>
      </c>
      <c r="V29" s="6"/>
      <c r="W29" s="6">
        <v>4792470153.6096001</v>
      </c>
      <c r="X29" s="3"/>
      <c r="Y29" s="8">
        <v>1.2521365428847479E-4</v>
      </c>
    </row>
    <row r="30" spans="1:25" x14ac:dyDescent="0.55000000000000004">
      <c r="A30" s="1" t="s">
        <v>36</v>
      </c>
      <c r="C30" s="6">
        <v>9854099</v>
      </c>
      <c r="D30" s="6"/>
      <c r="E30" s="6">
        <v>118543858305</v>
      </c>
      <c r="F30" s="6"/>
      <c r="G30" s="6">
        <v>167208623583.91699</v>
      </c>
      <c r="H30" s="6"/>
      <c r="I30" s="6">
        <v>51208156</v>
      </c>
      <c r="J30" s="6"/>
      <c r="K30" s="6">
        <v>16859831161</v>
      </c>
      <c r="L30" s="6"/>
      <c r="M30" s="6">
        <v>0</v>
      </c>
      <c r="N30" s="6"/>
      <c r="O30" s="6">
        <v>0</v>
      </c>
      <c r="P30" s="6"/>
      <c r="Q30" s="6">
        <v>61062255</v>
      </c>
      <c r="R30" s="6"/>
      <c r="S30" s="6">
        <v>18240</v>
      </c>
      <c r="T30" s="6"/>
      <c r="U30" s="6">
        <v>836801123582</v>
      </c>
      <c r="V30" s="6"/>
      <c r="W30" s="6">
        <v>1107148566789.3601</v>
      </c>
      <c r="X30" s="3"/>
      <c r="Y30" s="8">
        <v>2.8926652320104621E-2</v>
      </c>
    </row>
    <row r="31" spans="1:25" x14ac:dyDescent="0.55000000000000004">
      <c r="A31" s="1" t="s">
        <v>37</v>
      </c>
      <c r="C31" s="6">
        <v>71182254</v>
      </c>
      <c r="D31" s="6"/>
      <c r="E31" s="6">
        <v>664207021405</v>
      </c>
      <c r="F31" s="6"/>
      <c r="G31" s="6">
        <v>699803736732.24304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71182254</v>
      </c>
      <c r="R31" s="6"/>
      <c r="S31" s="6">
        <v>10840</v>
      </c>
      <c r="T31" s="6"/>
      <c r="U31" s="6">
        <v>664207021405</v>
      </c>
      <c r="V31" s="6"/>
      <c r="W31" s="6">
        <v>767024520341.50806</v>
      </c>
      <c r="X31" s="3"/>
      <c r="Y31" s="8">
        <v>2.0040175534215436E-2</v>
      </c>
    </row>
    <row r="32" spans="1:25" x14ac:dyDescent="0.55000000000000004">
      <c r="A32" s="1" t="s">
        <v>38</v>
      </c>
      <c r="C32" s="6">
        <v>750000</v>
      </c>
      <c r="D32" s="6"/>
      <c r="E32" s="6">
        <v>2779500000</v>
      </c>
      <c r="F32" s="6"/>
      <c r="G32" s="6">
        <v>21053979000</v>
      </c>
      <c r="H32" s="6"/>
      <c r="I32" s="6">
        <v>0</v>
      </c>
      <c r="J32" s="6"/>
      <c r="K32" s="6">
        <v>0</v>
      </c>
      <c r="L32" s="6"/>
      <c r="M32" s="6">
        <v>-750000</v>
      </c>
      <c r="N32" s="6"/>
      <c r="O32" s="6">
        <v>0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X32" s="3"/>
      <c r="Y32" s="8">
        <v>0</v>
      </c>
    </row>
    <row r="33" spans="1:25" x14ac:dyDescent="0.55000000000000004">
      <c r="A33" s="1" t="s">
        <v>39</v>
      </c>
      <c r="C33" s="6">
        <v>185265</v>
      </c>
      <c r="D33" s="6"/>
      <c r="E33" s="6">
        <v>3715674840</v>
      </c>
      <c r="F33" s="6"/>
      <c r="G33" s="6">
        <v>4480677840.1724997</v>
      </c>
      <c r="H33" s="6"/>
      <c r="I33" s="6">
        <v>0</v>
      </c>
      <c r="J33" s="6"/>
      <c r="K33" s="6">
        <v>0</v>
      </c>
      <c r="L33" s="6"/>
      <c r="M33" s="6">
        <v>-185265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3"/>
      <c r="Y33" s="8">
        <v>0</v>
      </c>
    </row>
    <row r="34" spans="1:25" x14ac:dyDescent="0.55000000000000004">
      <c r="A34" s="1" t="s">
        <v>40</v>
      </c>
      <c r="C34" s="6">
        <v>8295000</v>
      </c>
      <c r="D34" s="6"/>
      <c r="E34" s="6">
        <v>71485028448</v>
      </c>
      <c r="F34" s="6"/>
      <c r="G34" s="6">
        <v>77047304544</v>
      </c>
      <c r="H34" s="6"/>
      <c r="I34" s="6">
        <v>1163543</v>
      </c>
      <c r="J34" s="6"/>
      <c r="K34" s="6">
        <v>9521016785</v>
      </c>
      <c r="L34" s="6"/>
      <c r="M34" s="6">
        <v>0</v>
      </c>
      <c r="N34" s="6"/>
      <c r="O34" s="6">
        <v>0</v>
      </c>
      <c r="P34" s="6"/>
      <c r="Q34" s="6">
        <v>9458543</v>
      </c>
      <c r="R34" s="6"/>
      <c r="S34" s="6">
        <v>7349</v>
      </c>
      <c r="T34" s="6"/>
      <c r="U34" s="6">
        <v>81006045233</v>
      </c>
      <c r="V34" s="6"/>
      <c r="W34" s="6">
        <v>69097243053.583298</v>
      </c>
      <c r="X34" s="3"/>
      <c r="Y34" s="8">
        <v>1.8053150101480821E-3</v>
      </c>
    </row>
    <row r="35" spans="1:25" x14ac:dyDescent="0.55000000000000004">
      <c r="A35" s="1" t="s">
        <v>41</v>
      </c>
      <c r="C35" s="6">
        <v>42110313</v>
      </c>
      <c r="D35" s="6"/>
      <c r="E35" s="6">
        <v>527217186465</v>
      </c>
      <c r="F35" s="6"/>
      <c r="G35" s="6">
        <v>641710069255.17395</v>
      </c>
      <c r="H35" s="6"/>
      <c r="I35" s="6">
        <v>8097845</v>
      </c>
      <c r="J35" s="6"/>
      <c r="K35" s="6">
        <v>123972117591</v>
      </c>
      <c r="L35" s="6"/>
      <c r="M35" s="6">
        <v>-50208158</v>
      </c>
      <c r="N35" s="6"/>
      <c r="O35" s="6">
        <v>2</v>
      </c>
      <c r="P35" s="6"/>
      <c r="Q35" s="6">
        <v>0</v>
      </c>
      <c r="R35" s="6"/>
      <c r="S35" s="6">
        <v>0</v>
      </c>
      <c r="T35" s="6"/>
      <c r="U35" s="6">
        <v>0</v>
      </c>
      <c r="V35" s="6"/>
      <c r="W35" s="6">
        <v>0</v>
      </c>
      <c r="X35" s="3"/>
      <c r="Y35" s="8">
        <v>0</v>
      </c>
    </row>
    <row r="36" spans="1:25" x14ac:dyDescent="0.55000000000000004">
      <c r="A36" s="1" t="s">
        <v>42</v>
      </c>
      <c r="C36" s="6">
        <v>20971476</v>
      </c>
      <c r="D36" s="6"/>
      <c r="E36" s="6">
        <v>134408609893</v>
      </c>
      <c r="F36" s="6"/>
      <c r="G36" s="6">
        <v>124037839520.91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20971476</v>
      </c>
      <c r="R36" s="6"/>
      <c r="S36" s="6">
        <v>5470</v>
      </c>
      <c r="T36" s="6"/>
      <c r="U36" s="6">
        <v>134408609893</v>
      </c>
      <c r="V36" s="6"/>
      <c r="W36" s="6">
        <v>114031425576.366</v>
      </c>
      <c r="X36" s="3"/>
      <c r="Y36" s="8">
        <v>2.9793177719399859E-3</v>
      </c>
    </row>
    <row r="37" spans="1:25" x14ac:dyDescent="0.55000000000000004">
      <c r="A37" s="1" t="s">
        <v>43</v>
      </c>
      <c r="C37" s="6">
        <v>1785714</v>
      </c>
      <c r="D37" s="6"/>
      <c r="E37" s="6">
        <v>8404208461</v>
      </c>
      <c r="F37" s="6"/>
      <c r="G37" s="6">
        <v>54566235912.258003</v>
      </c>
      <c r="H37" s="6"/>
      <c r="I37" s="6">
        <v>750000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2535714</v>
      </c>
      <c r="R37" s="6"/>
      <c r="S37" s="6">
        <v>30730</v>
      </c>
      <c r="T37" s="6"/>
      <c r="U37" s="6">
        <v>11933708461</v>
      </c>
      <c r="V37" s="6"/>
      <c r="W37" s="6">
        <v>77458852397.240997</v>
      </c>
      <c r="X37" s="3"/>
      <c r="Y37" s="8">
        <v>2.0237801498555175E-3</v>
      </c>
    </row>
    <row r="38" spans="1:25" x14ac:dyDescent="0.55000000000000004">
      <c r="A38" s="1" t="s">
        <v>44</v>
      </c>
      <c r="C38" s="6">
        <v>370530</v>
      </c>
      <c r="D38" s="6"/>
      <c r="E38" s="6">
        <v>7802159813</v>
      </c>
      <c r="F38" s="6"/>
      <c r="G38" s="6">
        <v>10143680042.610001</v>
      </c>
      <c r="H38" s="6"/>
      <c r="I38" s="6">
        <v>185265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555795</v>
      </c>
      <c r="R38" s="6"/>
      <c r="S38" s="6">
        <v>27420</v>
      </c>
      <c r="T38" s="6"/>
      <c r="U38" s="6">
        <v>11703099653</v>
      </c>
      <c r="V38" s="6"/>
      <c r="W38" s="6">
        <v>15149221501.545</v>
      </c>
      <c r="X38" s="3"/>
      <c r="Y38" s="8">
        <v>3.9580619660307796E-4</v>
      </c>
    </row>
    <row r="39" spans="1:25" x14ac:dyDescent="0.55000000000000004">
      <c r="A39" s="1" t="s">
        <v>45</v>
      </c>
      <c r="C39" s="6">
        <v>1100000</v>
      </c>
      <c r="D39" s="6"/>
      <c r="E39" s="6">
        <v>29015247169</v>
      </c>
      <c r="F39" s="6"/>
      <c r="G39" s="6">
        <v>48779027550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1100000</v>
      </c>
      <c r="R39" s="6"/>
      <c r="S39" s="6">
        <v>47200</v>
      </c>
      <c r="T39" s="6"/>
      <c r="U39" s="6">
        <v>29015247169</v>
      </c>
      <c r="V39" s="6"/>
      <c r="W39" s="6">
        <v>51611076000</v>
      </c>
      <c r="X39" s="3"/>
      <c r="Y39" s="8">
        <v>1.3484510535454936E-3</v>
      </c>
    </row>
    <row r="40" spans="1:25" x14ac:dyDescent="0.55000000000000004">
      <c r="A40" s="1" t="s">
        <v>46</v>
      </c>
      <c r="C40" s="6">
        <v>1394767</v>
      </c>
      <c r="D40" s="6"/>
      <c r="E40" s="6">
        <v>4652979443</v>
      </c>
      <c r="F40" s="6"/>
      <c r="G40" s="6">
        <v>6411028662.4823999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1394767</v>
      </c>
      <c r="R40" s="6"/>
      <c r="S40" s="6">
        <v>4418</v>
      </c>
      <c r="T40" s="6"/>
      <c r="U40" s="6">
        <v>4652979443</v>
      </c>
      <c r="V40" s="6"/>
      <c r="W40" s="6">
        <v>6125416226.3943005</v>
      </c>
      <c r="X40" s="3"/>
      <c r="Y40" s="8">
        <v>1.6003975510772253E-4</v>
      </c>
    </row>
    <row r="41" spans="1:25" x14ac:dyDescent="0.55000000000000004">
      <c r="A41" s="1" t="s">
        <v>47</v>
      </c>
      <c r="C41" s="6">
        <v>4000060</v>
      </c>
      <c r="D41" s="6"/>
      <c r="E41" s="6">
        <v>123203071765</v>
      </c>
      <c r="F41" s="6"/>
      <c r="G41" s="6">
        <v>140723805025.41299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4000060</v>
      </c>
      <c r="R41" s="6"/>
      <c r="S41" s="6">
        <v>33674</v>
      </c>
      <c r="T41" s="6"/>
      <c r="U41" s="6">
        <v>123203071765</v>
      </c>
      <c r="V41" s="6"/>
      <c r="W41" s="6">
        <v>133896567218.382</v>
      </c>
      <c r="X41" s="3"/>
      <c r="Y41" s="8">
        <v>3.4983375880741608E-3</v>
      </c>
    </row>
    <row r="42" spans="1:25" x14ac:dyDescent="0.55000000000000004">
      <c r="A42" s="1" t="s">
        <v>48</v>
      </c>
      <c r="C42" s="6">
        <v>470187</v>
      </c>
      <c r="D42" s="6"/>
      <c r="E42" s="6">
        <v>170084830310</v>
      </c>
      <c r="F42" s="6"/>
      <c r="G42" s="6">
        <v>258414918371.94199</v>
      </c>
      <c r="H42" s="6"/>
      <c r="I42" s="6">
        <v>25000</v>
      </c>
      <c r="J42" s="6"/>
      <c r="K42" s="6">
        <v>11316491799</v>
      </c>
      <c r="L42" s="6"/>
      <c r="M42" s="6">
        <v>0</v>
      </c>
      <c r="N42" s="6"/>
      <c r="O42" s="6">
        <v>0</v>
      </c>
      <c r="P42" s="6"/>
      <c r="Q42" s="6">
        <v>495187</v>
      </c>
      <c r="R42" s="6"/>
      <c r="S42" s="6">
        <v>467480</v>
      </c>
      <c r="T42" s="6"/>
      <c r="U42" s="6">
        <v>181401322109</v>
      </c>
      <c r="V42" s="6"/>
      <c r="W42" s="6">
        <v>230112653148.37799</v>
      </c>
      <c r="X42" s="3"/>
      <c r="Y42" s="8">
        <v>6.0121910570529284E-3</v>
      </c>
    </row>
    <row r="43" spans="1:25" x14ac:dyDescent="0.55000000000000004">
      <c r="A43" s="1" t="s">
        <v>49</v>
      </c>
      <c r="C43" s="6">
        <v>3628271</v>
      </c>
      <c r="D43" s="6"/>
      <c r="E43" s="6">
        <v>184545599738</v>
      </c>
      <c r="F43" s="6"/>
      <c r="G43" s="6">
        <v>210305673342.04099</v>
      </c>
      <c r="H43" s="6"/>
      <c r="I43" s="6">
        <v>649579</v>
      </c>
      <c r="J43" s="6"/>
      <c r="K43" s="6">
        <v>37452349916</v>
      </c>
      <c r="L43" s="6"/>
      <c r="M43" s="6">
        <v>0</v>
      </c>
      <c r="N43" s="6"/>
      <c r="O43" s="6">
        <v>0</v>
      </c>
      <c r="P43" s="6"/>
      <c r="Q43" s="6">
        <v>4277850</v>
      </c>
      <c r="R43" s="6"/>
      <c r="S43" s="6">
        <v>56940</v>
      </c>
      <c r="T43" s="6"/>
      <c r="U43" s="6">
        <v>221997949654</v>
      </c>
      <c r="V43" s="6"/>
      <c r="W43" s="6">
        <v>242131473364.95001</v>
      </c>
      <c r="X43" s="3"/>
      <c r="Y43" s="8">
        <v>6.3262087454927203E-3</v>
      </c>
    </row>
    <row r="44" spans="1:25" x14ac:dyDescent="0.55000000000000004">
      <c r="A44" s="1" t="s">
        <v>50</v>
      </c>
      <c r="C44" s="6">
        <v>1415751</v>
      </c>
      <c r="D44" s="6"/>
      <c r="E44" s="6">
        <v>26482993476</v>
      </c>
      <c r="F44" s="6"/>
      <c r="G44" s="6">
        <v>25951115071.782001</v>
      </c>
      <c r="H44" s="6"/>
      <c r="I44" s="6">
        <v>4810264</v>
      </c>
      <c r="J44" s="6"/>
      <c r="K44" s="6">
        <v>84625351519</v>
      </c>
      <c r="L44" s="6"/>
      <c r="M44" s="6">
        <v>0</v>
      </c>
      <c r="N44" s="6"/>
      <c r="O44" s="6">
        <v>0</v>
      </c>
      <c r="P44" s="6"/>
      <c r="Q44" s="6">
        <v>6226015</v>
      </c>
      <c r="R44" s="6"/>
      <c r="S44" s="6">
        <v>18272</v>
      </c>
      <c r="T44" s="6"/>
      <c r="U44" s="6">
        <v>111108344995</v>
      </c>
      <c r="V44" s="6"/>
      <c r="W44" s="6">
        <v>113084863690.82401</v>
      </c>
      <c r="X44" s="3"/>
      <c r="Y44" s="8">
        <v>2.954586794197822E-3</v>
      </c>
    </row>
    <row r="45" spans="1:25" x14ac:dyDescent="0.55000000000000004">
      <c r="A45" s="1" t="s">
        <v>51</v>
      </c>
      <c r="C45" s="6">
        <v>31040230</v>
      </c>
      <c r="D45" s="6"/>
      <c r="E45" s="6">
        <v>174640934514</v>
      </c>
      <c r="F45" s="6"/>
      <c r="G45" s="6">
        <v>633464249164.69495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31040230</v>
      </c>
      <c r="R45" s="6"/>
      <c r="S45" s="6">
        <v>22640</v>
      </c>
      <c r="T45" s="6"/>
      <c r="U45" s="6">
        <v>174640934514</v>
      </c>
      <c r="V45" s="6"/>
      <c r="W45" s="6">
        <v>698569439897.16003</v>
      </c>
      <c r="X45" s="3"/>
      <c r="Y45" s="8">
        <v>1.8251638411956587E-2</v>
      </c>
    </row>
    <row r="46" spans="1:25" x14ac:dyDescent="0.55000000000000004">
      <c r="A46" s="1" t="s">
        <v>52</v>
      </c>
      <c r="C46" s="6">
        <v>12000000</v>
      </c>
      <c r="D46" s="6"/>
      <c r="E46" s="6">
        <v>89997159737</v>
      </c>
      <c r="F46" s="6"/>
      <c r="G46" s="6">
        <v>80446478400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12000000</v>
      </c>
      <c r="R46" s="6"/>
      <c r="S46" s="6">
        <v>6288</v>
      </c>
      <c r="T46" s="6"/>
      <c r="U46" s="6">
        <v>89997159737</v>
      </c>
      <c r="V46" s="6"/>
      <c r="W46" s="6">
        <v>75007036800</v>
      </c>
      <c r="X46" s="3"/>
      <c r="Y46" s="8">
        <v>1.9597211613314475E-3</v>
      </c>
    </row>
    <row r="47" spans="1:25" x14ac:dyDescent="0.55000000000000004">
      <c r="A47" s="1" t="s">
        <v>53</v>
      </c>
      <c r="C47" s="6">
        <v>24900000</v>
      </c>
      <c r="D47" s="6"/>
      <c r="E47" s="6">
        <v>79397971414</v>
      </c>
      <c r="F47" s="6"/>
      <c r="G47" s="6">
        <v>232914861450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24900000</v>
      </c>
      <c r="R47" s="6"/>
      <c r="S47" s="6">
        <v>9720</v>
      </c>
      <c r="T47" s="6"/>
      <c r="U47" s="6">
        <v>79397971414</v>
      </c>
      <c r="V47" s="6"/>
      <c r="W47" s="6">
        <v>240587933400</v>
      </c>
      <c r="X47" s="3"/>
      <c r="Y47" s="8">
        <v>6.2858804234882269E-3</v>
      </c>
    </row>
    <row r="48" spans="1:25" x14ac:dyDescent="0.55000000000000004">
      <c r="A48" s="1" t="s">
        <v>54</v>
      </c>
      <c r="C48" s="6">
        <v>13802385</v>
      </c>
      <c r="D48" s="6"/>
      <c r="E48" s="6">
        <v>92283610206</v>
      </c>
      <c r="F48" s="6"/>
      <c r="G48" s="6">
        <v>90553721341.050003</v>
      </c>
      <c r="H48" s="6"/>
      <c r="I48" s="6">
        <v>1000000</v>
      </c>
      <c r="J48" s="6"/>
      <c r="K48" s="6">
        <v>6826342342</v>
      </c>
      <c r="L48" s="6"/>
      <c r="M48" s="6">
        <v>0</v>
      </c>
      <c r="N48" s="6"/>
      <c r="O48" s="6">
        <v>0</v>
      </c>
      <c r="P48" s="6"/>
      <c r="Q48" s="6">
        <v>14802385</v>
      </c>
      <c r="R48" s="6"/>
      <c r="S48" s="6">
        <v>6240</v>
      </c>
      <c r="T48" s="6"/>
      <c r="U48" s="6">
        <v>99109952548</v>
      </c>
      <c r="V48" s="6"/>
      <c r="W48" s="6">
        <v>91817299449.720001</v>
      </c>
      <c r="X48" s="3"/>
      <c r="Y48" s="8">
        <v>2.3989256526385345E-3</v>
      </c>
    </row>
    <row r="49" spans="1:25" x14ac:dyDescent="0.55000000000000004">
      <c r="A49" s="1" t="s">
        <v>55</v>
      </c>
      <c r="C49" s="6">
        <v>4482368</v>
      </c>
      <c r="D49" s="6"/>
      <c r="E49" s="6">
        <v>5388805760</v>
      </c>
      <c r="F49" s="6"/>
      <c r="G49" s="6">
        <v>36135710053.344002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4482368</v>
      </c>
      <c r="R49" s="6"/>
      <c r="S49" s="6">
        <v>8230</v>
      </c>
      <c r="T49" s="6"/>
      <c r="U49" s="6">
        <v>5388805760</v>
      </c>
      <c r="V49" s="6"/>
      <c r="W49" s="6">
        <v>36670393802.592003</v>
      </c>
      <c r="X49" s="3"/>
      <c r="Y49" s="8">
        <v>9.5809339756902808E-4</v>
      </c>
    </row>
    <row r="50" spans="1:25" x14ac:dyDescent="0.55000000000000004">
      <c r="A50" s="1" t="s">
        <v>56</v>
      </c>
      <c r="C50" s="6">
        <v>69306090</v>
      </c>
      <c r="D50" s="6"/>
      <c r="E50" s="6">
        <v>822406501946</v>
      </c>
      <c r="F50" s="6"/>
      <c r="G50" s="6">
        <v>1195306020564.0801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69306090</v>
      </c>
      <c r="R50" s="6"/>
      <c r="S50" s="6">
        <v>19910</v>
      </c>
      <c r="T50" s="6"/>
      <c r="U50" s="6">
        <v>822406501946</v>
      </c>
      <c r="V50" s="6"/>
      <c r="W50" s="6">
        <v>1371673940601.2</v>
      </c>
      <c r="X50" s="3"/>
      <c r="Y50" s="8">
        <v>3.5837950178070052E-2</v>
      </c>
    </row>
    <row r="51" spans="1:25" x14ac:dyDescent="0.55000000000000004">
      <c r="A51" s="1" t="s">
        <v>57</v>
      </c>
      <c r="C51" s="6">
        <v>66300000</v>
      </c>
      <c r="D51" s="6"/>
      <c r="E51" s="6">
        <v>577216802162</v>
      </c>
      <c r="F51" s="6"/>
      <c r="G51" s="6">
        <v>909496107000</v>
      </c>
      <c r="H51" s="6"/>
      <c r="I51" s="6">
        <v>1000000</v>
      </c>
      <c r="J51" s="6"/>
      <c r="K51" s="6">
        <v>14503446662</v>
      </c>
      <c r="L51" s="6"/>
      <c r="M51" s="6">
        <v>0</v>
      </c>
      <c r="N51" s="6"/>
      <c r="O51" s="6">
        <v>0</v>
      </c>
      <c r="P51" s="6"/>
      <c r="Q51" s="6">
        <v>67300000</v>
      </c>
      <c r="R51" s="6"/>
      <c r="S51" s="6">
        <v>16130</v>
      </c>
      <c r="T51" s="6"/>
      <c r="U51" s="6">
        <v>591720248824</v>
      </c>
      <c r="V51" s="6"/>
      <c r="W51" s="6">
        <v>1079089983450</v>
      </c>
      <c r="X51" s="3"/>
      <c r="Y51" s="8">
        <v>2.8193561107959494E-2</v>
      </c>
    </row>
    <row r="52" spans="1:25" x14ac:dyDescent="0.55000000000000004">
      <c r="A52" s="1" t="s">
        <v>58</v>
      </c>
      <c r="C52" s="6">
        <v>13095797</v>
      </c>
      <c r="D52" s="6"/>
      <c r="E52" s="6">
        <v>588674212107</v>
      </c>
      <c r="F52" s="6"/>
      <c r="G52" s="6">
        <v>597273214997.16602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13095797</v>
      </c>
      <c r="R52" s="6"/>
      <c r="S52" s="6">
        <v>44830</v>
      </c>
      <c r="T52" s="6"/>
      <c r="U52" s="6">
        <v>588674212107</v>
      </c>
      <c r="V52" s="6"/>
      <c r="W52" s="6">
        <v>583591426261.91602</v>
      </c>
      <c r="X52" s="3"/>
      <c r="Y52" s="8">
        <v>1.5247588978439393E-2</v>
      </c>
    </row>
    <row r="53" spans="1:25" x14ac:dyDescent="0.55000000000000004">
      <c r="A53" s="1" t="s">
        <v>59</v>
      </c>
      <c r="C53" s="6">
        <v>4032094</v>
      </c>
      <c r="D53" s="6"/>
      <c r="E53" s="6">
        <v>13266745893</v>
      </c>
      <c r="F53" s="6"/>
      <c r="G53" s="6">
        <v>91905802723.251007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4032094</v>
      </c>
      <c r="R53" s="6"/>
      <c r="S53" s="6">
        <v>25030</v>
      </c>
      <c r="T53" s="6"/>
      <c r="U53" s="6">
        <v>13266745893</v>
      </c>
      <c r="V53" s="6"/>
      <c r="W53" s="6">
        <v>100322819108.72099</v>
      </c>
      <c r="X53" s="3"/>
      <c r="Y53" s="8">
        <v>2.6211507607748537E-3</v>
      </c>
    </row>
    <row r="54" spans="1:25" x14ac:dyDescent="0.55000000000000004">
      <c r="A54" s="1" t="s">
        <v>60</v>
      </c>
      <c r="C54" s="6">
        <v>3441464</v>
      </c>
      <c r="D54" s="6"/>
      <c r="E54" s="6">
        <v>117009583146</v>
      </c>
      <c r="F54" s="6"/>
      <c r="G54" s="6">
        <v>139610491272.25201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3441464</v>
      </c>
      <c r="R54" s="6"/>
      <c r="S54" s="6">
        <v>35970</v>
      </c>
      <c r="T54" s="6"/>
      <c r="U54" s="6">
        <v>117009583146</v>
      </c>
      <c r="V54" s="6"/>
      <c r="W54" s="6">
        <v>123052912792.524</v>
      </c>
      <c r="X54" s="3"/>
      <c r="Y54" s="8">
        <v>3.2150236491275777E-3</v>
      </c>
    </row>
    <row r="55" spans="1:25" x14ac:dyDescent="0.55000000000000004">
      <c r="A55" s="1" t="s">
        <v>61</v>
      </c>
      <c r="C55" s="6">
        <v>12262936</v>
      </c>
      <c r="D55" s="6"/>
      <c r="E55" s="6">
        <v>94932424775</v>
      </c>
      <c r="F55" s="6"/>
      <c r="G55" s="6">
        <v>99835866837.251999</v>
      </c>
      <c r="H55" s="6"/>
      <c r="I55" s="6">
        <v>198000</v>
      </c>
      <c r="J55" s="6"/>
      <c r="K55" s="6">
        <v>1624626220</v>
      </c>
      <c r="L55" s="6"/>
      <c r="M55" s="6">
        <v>0</v>
      </c>
      <c r="N55" s="6"/>
      <c r="O55" s="6">
        <v>0</v>
      </c>
      <c r="P55" s="6"/>
      <c r="Q55" s="6">
        <v>12460936</v>
      </c>
      <c r="R55" s="6"/>
      <c r="S55" s="6">
        <v>8210</v>
      </c>
      <c r="T55" s="6"/>
      <c r="U55" s="6">
        <v>96557050995</v>
      </c>
      <c r="V55" s="6"/>
      <c r="W55" s="6">
        <v>101695574066.868</v>
      </c>
      <c r="X55" s="3"/>
      <c r="Y55" s="8">
        <v>2.6570169548757699E-3</v>
      </c>
    </row>
    <row r="56" spans="1:25" x14ac:dyDescent="0.55000000000000004">
      <c r="A56" s="1" t="s">
        <v>62</v>
      </c>
      <c r="C56" s="6">
        <v>9745758</v>
      </c>
      <c r="D56" s="6"/>
      <c r="E56" s="6">
        <v>174151087588</v>
      </c>
      <c r="F56" s="6"/>
      <c r="G56" s="6">
        <v>166823412141.078</v>
      </c>
      <c r="H56" s="6"/>
      <c r="I56" s="6">
        <v>1000505</v>
      </c>
      <c r="J56" s="6"/>
      <c r="K56" s="6">
        <v>17244547765</v>
      </c>
      <c r="L56" s="6"/>
      <c r="M56" s="6">
        <v>0</v>
      </c>
      <c r="N56" s="6"/>
      <c r="O56" s="6">
        <v>0</v>
      </c>
      <c r="P56" s="6"/>
      <c r="Q56" s="6">
        <v>10746263</v>
      </c>
      <c r="R56" s="6"/>
      <c r="S56" s="6">
        <v>17650</v>
      </c>
      <c r="T56" s="6"/>
      <c r="U56" s="6">
        <v>191395635353</v>
      </c>
      <c r="V56" s="6"/>
      <c r="W56" s="6">
        <v>188542996275.397</v>
      </c>
      <c r="X56" s="3"/>
      <c r="Y56" s="8">
        <v>4.9260938091308763E-3</v>
      </c>
    </row>
    <row r="57" spans="1:25" x14ac:dyDescent="0.55000000000000004">
      <c r="A57" s="1" t="s">
        <v>63</v>
      </c>
      <c r="C57" s="6">
        <v>8678197</v>
      </c>
      <c r="D57" s="6"/>
      <c r="E57" s="6">
        <v>292542633193</v>
      </c>
      <c r="F57" s="6"/>
      <c r="G57" s="6">
        <v>334710595040.58002</v>
      </c>
      <c r="H57" s="6"/>
      <c r="I57" s="6">
        <v>441021</v>
      </c>
      <c r="J57" s="6"/>
      <c r="K57" s="6">
        <v>16858546500</v>
      </c>
      <c r="L57" s="6"/>
      <c r="M57" s="6">
        <v>0</v>
      </c>
      <c r="N57" s="6"/>
      <c r="O57" s="6">
        <v>0</v>
      </c>
      <c r="P57" s="6"/>
      <c r="Q57" s="6">
        <v>9119218</v>
      </c>
      <c r="R57" s="6"/>
      <c r="S57" s="6">
        <v>38950</v>
      </c>
      <c r="T57" s="6"/>
      <c r="U57" s="6">
        <v>309401179693</v>
      </c>
      <c r="V57" s="6"/>
      <c r="W57" s="6">
        <v>353080139530.45502</v>
      </c>
      <c r="X57" s="3"/>
      <c r="Y57" s="8">
        <v>9.2249827563337747E-3</v>
      </c>
    </row>
    <row r="58" spans="1:25" x14ac:dyDescent="0.55000000000000004">
      <c r="A58" s="1" t="s">
        <v>64</v>
      </c>
      <c r="C58" s="6">
        <v>9823771</v>
      </c>
      <c r="D58" s="6"/>
      <c r="E58" s="6">
        <v>153204640193</v>
      </c>
      <c r="F58" s="6"/>
      <c r="G58" s="6">
        <v>141792440048.22601</v>
      </c>
      <c r="H58" s="6"/>
      <c r="I58" s="6">
        <v>57803</v>
      </c>
      <c r="J58" s="6"/>
      <c r="K58" s="6">
        <v>855075780</v>
      </c>
      <c r="L58" s="6"/>
      <c r="M58" s="6">
        <v>0</v>
      </c>
      <c r="N58" s="6"/>
      <c r="O58" s="6">
        <v>0</v>
      </c>
      <c r="P58" s="6"/>
      <c r="Q58" s="6">
        <v>9881574</v>
      </c>
      <c r="R58" s="6"/>
      <c r="S58" s="6">
        <v>15170</v>
      </c>
      <c r="T58" s="6"/>
      <c r="U58" s="6">
        <v>154059715973</v>
      </c>
      <c r="V58" s="6"/>
      <c r="W58" s="6">
        <v>149011551888.39899</v>
      </c>
      <c r="X58" s="3"/>
      <c r="Y58" s="8">
        <v>3.8932492733606367E-3</v>
      </c>
    </row>
    <row r="59" spans="1:25" x14ac:dyDescent="0.55000000000000004">
      <c r="A59" s="1" t="s">
        <v>65</v>
      </c>
      <c r="C59" s="6">
        <v>8318679</v>
      </c>
      <c r="D59" s="6"/>
      <c r="E59" s="6">
        <v>197832421927</v>
      </c>
      <c r="F59" s="6"/>
      <c r="G59" s="6">
        <v>195814250123.616</v>
      </c>
      <c r="H59" s="6"/>
      <c r="I59" s="6">
        <v>463918</v>
      </c>
      <c r="J59" s="6"/>
      <c r="K59" s="6">
        <v>10649060580</v>
      </c>
      <c r="L59" s="6"/>
      <c r="M59" s="6">
        <v>0</v>
      </c>
      <c r="N59" s="6"/>
      <c r="O59" s="6">
        <v>0</v>
      </c>
      <c r="P59" s="6"/>
      <c r="Q59" s="6">
        <v>8782597</v>
      </c>
      <c r="R59" s="6"/>
      <c r="S59" s="6">
        <v>22570</v>
      </c>
      <c r="T59" s="6"/>
      <c r="U59" s="6">
        <v>208481482507</v>
      </c>
      <c r="V59" s="6"/>
      <c r="W59" s="6">
        <v>197043786164.974</v>
      </c>
      <c r="X59" s="3"/>
      <c r="Y59" s="8">
        <v>5.1481953418051609E-3</v>
      </c>
    </row>
    <row r="60" spans="1:25" x14ac:dyDescent="0.55000000000000004">
      <c r="A60" s="1" t="s">
        <v>66</v>
      </c>
      <c r="C60" s="6">
        <v>7116666</v>
      </c>
      <c r="D60" s="6"/>
      <c r="E60" s="6">
        <v>96342904669</v>
      </c>
      <c r="F60" s="6"/>
      <c r="G60" s="6">
        <v>104714111835.715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7116666</v>
      </c>
      <c r="R60" s="6"/>
      <c r="S60" s="6">
        <v>15344</v>
      </c>
      <c r="T60" s="6"/>
      <c r="U60" s="6">
        <v>96342904669</v>
      </c>
      <c r="V60" s="6"/>
      <c r="W60" s="6">
        <v>108548394271.53101</v>
      </c>
      <c r="X60" s="3"/>
      <c r="Y60" s="8">
        <v>2.8360617131120772E-3</v>
      </c>
    </row>
    <row r="61" spans="1:25" x14ac:dyDescent="0.55000000000000004">
      <c r="A61" s="1" t="s">
        <v>67</v>
      </c>
      <c r="C61" s="6">
        <v>4020036</v>
      </c>
      <c r="D61" s="6"/>
      <c r="E61" s="6">
        <v>66835717512</v>
      </c>
      <c r="F61" s="6"/>
      <c r="G61" s="6">
        <v>57144470036.940002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4020036</v>
      </c>
      <c r="R61" s="6"/>
      <c r="S61" s="6">
        <v>14070</v>
      </c>
      <c r="T61" s="6"/>
      <c r="U61" s="6">
        <v>66835717512</v>
      </c>
      <c r="V61" s="6"/>
      <c r="W61" s="6">
        <v>56225363176.206001</v>
      </c>
      <c r="X61" s="3"/>
      <c r="Y61" s="8">
        <v>1.4690092919382844E-3</v>
      </c>
    </row>
    <row r="62" spans="1:25" x14ac:dyDescent="0.55000000000000004">
      <c r="A62" s="1" t="s">
        <v>68</v>
      </c>
      <c r="C62" s="6">
        <v>45718</v>
      </c>
      <c r="D62" s="6"/>
      <c r="E62" s="6">
        <v>340478534</v>
      </c>
      <c r="F62" s="6"/>
      <c r="G62" s="6">
        <v>968090221.22580004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45718</v>
      </c>
      <c r="R62" s="6"/>
      <c r="S62" s="6">
        <v>22251</v>
      </c>
      <c r="T62" s="6"/>
      <c r="U62" s="6">
        <v>340478534</v>
      </c>
      <c r="V62" s="6"/>
      <c r="W62" s="6">
        <v>1011218454.2529</v>
      </c>
      <c r="X62" s="3"/>
      <c r="Y62" s="8">
        <v>2.6420270524915397E-5</v>
      </c>
    </row>
    <row r="63" spans="1:25" x14ac:dyDescent="0.55000000000000004">
      <c r="A63" s="1" t="s">
        <v>69</v>
      </c>
      <c r="C63" s="6">
        <v>1500000</v>
      </c>
      <c r="D63" s="6"/>
      <c r="E63" s="6">
        <v>27874452725</v>
      </c>
      <c r="F63" s="6"/>
      <c r="G63" s="6">
        <v>31804629750</v>
      </c>
      <c r="H63" s="6"/>
      <c r="I63" s="6">
        <v>197661</v>
      </c>
      <c r="J63" s="6"/>
      <c r="K63" s="6">
        <v>3683863240</v>
      </c>
      <c r="L63" s="6"/>
      <c r="M63" s="6">
        <v>0</v>
      </c>
      <c r="N63" s="6"/>
      <c r="O63" s="6">
        <v>0</v>
      </c>
      <c r="P63" s="6"/>
      <c r="Q63" s="6">
        <v>1697661</v>
      </c>
      <c r="R63" s="6"/>
      <c r="S63" s="6">
        <v>17440</v>
      </c>
      <c r="T63" s="6"/>
      <c r="U63" s="6">
        <v>31558315965</v>
      </c>
      <c r="V63" s="6"/>
      <c r="W63" s="6">
        <v>29431044953.352001</v>
      </c>
      <c r="X63" s="3"/>
      <c r="Y63" s="8">
        <v>7.6894974199515401E-4</v>
      </c>
    </row>
    <row r="64" spans="1:25" x14ac:dyDescent="0.55000000000000004">
      <c r="A64" s="1" t="s">
        <v>70</v>
      </c>
      <c r="C64" s="6">
        <v>10013857</v>
      </c>
      <c r="D64" s="6"/>
      <c r="E64" s="6">
        <v>394801246618</v>
      </c>
      <c r="F64" s="6"/>
      <c r="G64" s="6">
        <v>437788994746.383</v>
      </c>
      <c r="H64" s="6"/>
      <c r="I64" s="6">
        <v>500000</v>
      </c>
      <c r="J64" s="6"/>
      <c r="K64" s="6">
        <v>23106422753</v>
      </c>
      <c r="L64" s="6"/>
      <c r="M64" s="6">
        <v>0</v>
      </c>
      <c r="N64" s="6"/>
      <c r="O64" s="6">
        <v>0</v>
      </c>
      <c r="P64" s="6"/>
      <c r="Q64" s="6">
        <v>10513857</v>
      </c>
      <c r="R64" s="6"/>
      <c r="S64" s="6">
        <v>52330</v>
      </c>
      <c r="T64" s="6"/>
      <c r="U64" s="6">
        <v>417907669371</v>
      </c>
      <c r="V64" s="6"/>
      <c r="W64" s="6">
        <v>546916505495.97998</v>
      </c>
      <c r="X64" s="3"/>
      <c r="Y64" s="8">
        <v>1.4289377304156067E-2</v>
      </c>
    </row>
    <row r="65" spans="1:25" x14ac:dyDescent="0.55000000000000004">
      <c r="A65" s="1" t="s">
        <v>71</v>
      </c>
      <c r="C65" s="6">
        <v>14073238</v>
      </c>
      <c r="D65" s="6"/>
      <c r="E65" s="6">
        <v>84565996395</v>
      </c>
      <c r="F65" s="6"/>
      <c r="G65" s="6">
        <v>85615753671.468002</v>
      </c>
      <c r="H65" s="6"/>
      <c r="I65" s="6">
        <v>4570731</v>
      </c>
      <c r="J65" s="6"/>
      <c r="K65" s="6">
        <v>34841880032</v>
      </c>
      <c r="L65" s="6"/>
      <c r="M65" s="6">
        <v>0</v>
      </c>
      <c r="N65" s="6"/>
      <c r="O65" s="6">
        <v>0</v>
      </c>
      <c r="P65" s="6"/>
      <c r="Q65" s="6">
        <v>18643969</v>
      </c>
      <c r="R65" s="6"/>
      <c r="S65" s="6">
        <v>7670</v>
      </c>
      <c r="T65" s="6"/>
      <c r="U65" s="6">
        <v>119407876427</v>
      </c>
      <c r="V65" s="6"/>
      <c r="W65" s="6">
        <v>142148396738.73199</v>
      </c>
      <c r="X65" s="3"/>
      <c r="Y65" s="8">
        <v>3.7139344923199425E-3</v>
      </c>
    </row>
    <row r="66" spans="1:25" x14ac:dyDescent="0.55000000000000004">
      <c r="A66" s="1" t="s">
        <v>72</v>
      </c>
      <c r="C66" s="6">
        <v>83679102</v>
      </c>
      <c r="D66" s="6"/>
      <c r="E66" s="6">
        <v>931105498085</v>
      </c>
      <c r="F66" s="6"/>
      <c r="G66" s="6">
        <v>1333394817829.8899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83679102</v>
      </c>
      <c r="R66" s="6"/>
      <c r="S66" s="6">
        <v>16660</v>
      </c>
      <c r="T66" s="6"/>
      <c r="U66" s="6">
        <v>931105498085</v>
      </c>
      <c r="V66" s="6"/>
      <c r="W66" s="6">
        <v>1385798980976.05</v>
      </c>
      <c r="X66" s="3"/>
      <c r="Y66" s="8">
        <v>3.6206997426277768E-2</v>
      </c>
    </row>
    <row r="67" spans="1:25" x14ac:dyDescent="0.55000000000000004">
      <c r="A67" s="1" t="s">
        <v>73</v>
      </c>
      <c r="C67" s="6">
        <v>1678321</v>
      </c>
      <c r="D67" s="6"/>
      <c r="E67" s="6">
        <v>26680793239</v>
      </c>
      <c r="F67" s="6"/>
      <c r="G67" s="6">
        <v>42809475844.682999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1678321</v>
      </c>
      <c r="R67" s="6"/>
      <c r="S67" s="6">
        <v>26320</v>
      </c>
      <c r="T67" s="6"/>
      <c r="U67" s="6">
        <v>26680793239</v>
      </c>
      <c r="V67" s="6"/>
      <c r="W67" s="6">
        <v>43910576938.115997</v>
      </c>
      <c r="X67" s="3"/>
      <c r="Y67" s="8">
        <v>1.147258850677575E-3</v>
      </c>
    </row>
    <row r="68" spans="1:25" x14ac:dyDescent="0.55000000000000004">
      <c r="A68" s="1" t="s">
        <v>74</v>
      </c>
      <c r="C68" s="6">
        <v>159509568</v>
      </c>
      <c r="D68" s="6"/>
      <c r="E68" s="6">
        <v>850196515368</v>
      </c>
      <c r="F68" s="6"/>
      <c r="G68" s="6">
        <v>1601460909311.04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159509568</v>
      </c>
      <c r="R68" s="6"/>
      <c r="S68" s="6">
        <v>10550</v>
      </c>
      <c r="T68" s="6"/>
      <c r="U68" s="6">
        <v>850196515368</v>
      </c>
      <c r="V68" s="6"/>
      <c r="W68" s="6">
        <v>1672813128042.72</v>
      </c>
      <c r="X68" s="3"/>
      <c r="Y68" s="8">
        <v>4.3705863154140372E-2</v>
      </c>
    </row>
    <row r="69" spans="1:25" x14ac:dyDescent="0.55000000000000004">
      <c r="A69" s="1" t="s">
        <v>75</v>
      </c>
      <c r="C69" s="6">
        <v>11400000</v>
      </c>
      <c r="D69" s="6"/>
      <c r="E69" s="6">
        <v>104177670049</v>
      </c>
      <c r="F69" s="6"/>
      <c r="G69" s="6">
        <v>200692730700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11400000</v>
      </c>
      <c r="R69" s="6"/>
      <c r="S69" s="6">
        <v>17160</v>
      </c>
      <c r="T69" s="6"/>
      <c r="U69" s="6">
        <v>104177670049</v>
      </c>
      <c r="V69" s="6"/>
      <c r="W69" s="6">
        <v>194460037200</v>
      </c>
      <c r="X69" s="3"/>
      <c r="Y69" s="8">
        <v>5.0806893085281902E-3</v>
      </c>
    </row>
    <row r="70" spans="1:25" x14ac:dyDescent="0.55000000000000004">
      <c r="A70" s="1" t="s">
        <v>76</v>
      </c>
      <c r="C70" s="6">
        <v>100335470</v>
      </c>
      <c r="D70" s="6"/>
      <c r="E70" s="6">
        <v>453148077426</v>
      </c>
      <c r="F70" s="6"/>
      <c r="G70" s="6">
        <v>1216809382232.7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100335470</v>
      </c>
      <c r="R70" s="6"/>
      <c r="S70" s="6">
        <v>12920</v>
      </c>
      <c r="T70" s="6"/>
      <c r="U70" s="6">
        <v>453148077426</v>
      </c>
      <c r="V70" s="6"/>
      <c r="W70" s="6">
        <v>1288621083479.22</v>
      </c>
      <c r="X70" s="3"/>
      <c r="Y70" s="8">
        <v>3.3668014548630797E-2</v>
      </c>
    </row>
    <row r="71" spans="1:25" x14ac:dyDescent="0.55000000000000004">
      <c r="A71" s="1" t="s">
        <v>77</v>
      </c>
      <c r="C71" s="6">
        <v>58615343</v>
      </c>
      <c r="D71" s="6"/>
      <c r="E71" s="6">
        <v>938394826601</v>
      </c>
      <c r="F71" s="6"/>
      <c r="G71" s="6">
        <v>1678660219040.6101</v>
      </c>
      <c r="H71" s="6"/>
      <c r="I71" s="6">
        <v>1000000</v>
      </c>
      <c r="J71" s="6"/>
      <c r="K71" s="6">
        <v>30278071937</v>
      </c>
      <c r="L71" s="6"/>
      <c r="M71" s="6">
        <v>0</v>
      </c>
      <c r="N71" s="6"/>
      <c r="O71" s="6">
        <v>0</v>
      </c>
      <c r="P71" s="6"/>
      <c r="Q71" s="6">
        <v>59615343</v>
      </c>
      <c r="R71" s="6"/>
      <c r="S71" s="6">
        <v>35230</v>
      </c>
      <c r="T71" s="6"/>
      <c r="U71" s="6">
        <v>968672898538</v>
      </c>
      <c r="V71" s="6"/>
      <c r="W71" s="6">
        <v>2087752055113.3501</v>
      </c>
      <c r="X71" s="3"/>
      <c r="Y71" s="8">
        <v>5.4547040605380251E-2</v>
      </c>
    </row>
    <row r="72" spans="1:25" x14ac:dyDescent="0.55000000000000004">
      <c r="A72" s="1" t="s">
        <v>78</v>
      </c>
      <c r="C72" s="6">
        <v>61900854</v>
      </c>
      <c r="D72" s="6"/>
      <c r="E72" s="6">
        <v>959561077580</v>
      </c>
      <c r="F72" s="6"/>
      <c r="G72" s="6">
        <v>1366637800434.3301</v>
      </c>
      <c r="H72" s="6"/>
      <c r="I72" s="6">
        <v>6994187</v>
      </c>
      <c r="J72" s="6"/>
      <c r="K72" s="6">
        <v>168857960871</v>
      </c>
      <c r="L72" s="6"/>
      <c r="M72" s="6">
        <v>0</v>
      </c>
      <c r="N72" s="6"/>
      <c r="O72" s="6">
        <v>0</v>
      </c>
      <c r="P72" s="6"/>
      <c r="Q72" s="6">
        <v>68895041</v>
      </c>
      <c r="R72" s="6"/>
      <c r="S72" s="6">
        <v>24620</v>
      </c>
      <c r="T72" s="6"/>
      <c r="U72" s="6">
        <v>1128419038451</v>
      </c>
      <c r="V72" s="6"/>
      <c r="W72" s="6">
        <v>1686103543758.95</v>
      </c>
      <c r="X72" s="3"/>
      <c r="Y72" s="8">
        <v>4.4053104026905897E-2</v>
      </c>
    </row>
    <row r="73" spans="1:25" x14ac:dyDescent="0.55000000000000004">
      <c r="A73" s="1" t="s">
        <v>79</v>
      </c>
      <c r="C73" s="6">
        <v>3475000</v>
      </c>
      <c r="D73" s="6"/>
      <c r="E73" s="6">
        <v>63343544402</v>
      </c>
      <c r="F73" s="6"/>
      <c r="G73" s="6">
        <v>72886231125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3475000</v>
      </c>
      <c r="R73" s="6"/>
      <c r="S73" s="6">
        <v>20990</v>
      </c>
      <c r="T73" s="6"/>
      <c r="U73" s="6">
        <v>63343544402</v>
      </c>
      <c r="V73" s="6"/>
      <c r="W73" s="6">
        <v>72506255512.5</v>
      </c>
      <c r="X73" s="3"/>
      <c r="Y73" s="8">
        <v>1.8943828381812729E-3</v>
      </c>
    </row>
    <row r="74" spans="1:25" x14ac:dyDescent="0.55000000000000004">
      <c r="A74" s="1" t="s">
        <v>80</v>
      </c>
      <c r="C74" s="6">
        <v>7545848</v>
      </c>
      <c r="D74" s="6"/>
      <c r="E74" s="6">
        <v>200711479037</v>
      </c>
      <c r="F74" s="6"/>
      <c r="G74" s="6">
        <v>186623641085.47198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7545848</v>
      </c>
      <c r="R74" s="6"/>
      <c r="S74" s="6">
        <v>27710</v>
      </c>
      <c r="T74" s="6"/>
      <c r="U74" s="6">
        <v>200711479037</v>
      </c>
      <c r="V74" s="6"/>
      <c r="W74" s="6">
        <v>207851330163.92401</v>
      </c>
      <c r="X74" s="3"/>
      <c r="Y74" s="8">
        <v>5.4305658177011377E-3</v>
      </c>
    </row>
    <row r="75" spans="1:25" x14ac:dyDescent="0.55000000000000004">
      <c r="A75" s="1" t="s">
        <v>81</v>
      </c>
      <c r="C75" s="6">
        <v>17108382</v>
      </c>
      <c r="D75" s="6"/>
      <c r="E75" s="6">
        <v>28605406510</v>
      </c>
      <c r="F75" s="6"/>
      <c r="G75" s="6">
        <v>204929374881.55499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17108382</v>
      </c>
      <c r="R75" s="6"/>
      <c r="S75" s="6">
        <v>13530</v>
      </c>
      <c r="T75" s="6"/>
      <c r="U75" s="6">
        <v>28605406510</v>
      </c>
      <c r="V75" s="6"/>
      <c r="W75" s="6">
        <v>230099123829.66299</v>
      </c>
      <c r="X75" s="3"/>
      <c r="Y75" s="8">
        <v>6.0118375743223032E-3</v>
      </c>
    </row>
    <row r="76" spans="1:25" x14ac:dyDescent="0.55000000000000004">
      <c r="A76" s="1" t="s">
        <v>82</v>
      </c>
      <c r="C76" s="6">
        <v>4266340</v>
      </c>
      <c r="D76" s="6"/>
      <c r="E76" s="6">
        <v>163844785933</v>
      </c>
      <c r="F76" s="6"/>
      <c r="G76" s="6">
        <v>185876828835.633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4266340</v>
      </c>
      <c r="R76" s="6"/>
      <c r="S76" s="6">
        <v>48407</v>
      </c>
      <c r="T76" s="6"/>
      <c r="U76" s="6">
        <v>163844785933</v>
      </c>
      <c r="V76" s="6"/>
      <c r="W76" s="6">
        <v>205291922093.73901</v>
      </c>
      <c r="X76" s="3"/>
      <c r="Y76" s="8">
        <v>5.3636957429773749E-3</v>
      </c>
    </row>
    <row r="77" spans="1:25" x14ac:dyDescent="0.55000000000000004">
      <c r="A77" s="1" t="s">
        <v>83</v>
      </c>
      <c r="C77" s="6">
        <v>7661579</v>
      </c>
      <c r="D77" s="6"/>
      <c r="E77" s="6">
        <v>104317829027</v>
      </c>
      <c r="F77" s="6"/>
      <c r="G77" s="6">
        <v>92534310124</v>
      </c>
      <c r="H77" s="6"/>
      <c r="I77" s="6">
        <v>630000</v>
      </c>
      <c r="J77" s="6"/>
      <c r="K77" s="6">
        <v>7818406188</v>
      </c>
      <c r="L77" s="6"/>
      <c r="M77" s="6">
        <v>0</v>
      </c>
      <c r="N77" s="6"/>
      <c r="O77" s="6">
        <v>0</v>
      </c>
      <c r="P77" s="6"/>
      <c r="Q77" s="6">
        <v>8291579</v>
      </c>
      <c r="R77" s="6"/>
      <c r="S77" s="6">
        <v>12260</v>
      </c>
      <c r="T77" s="6"/>
      <c r="U77" s="6">
        <v>112136235215</v>
      </c>
      <c r="V77" s="6"/>
      <c r="W77" s="6">
        <v>101049912726.687</v>
      </c>
      <c r="X77" s="3"/>
      <c r="Y77" s="8">
        <v>2.6401476550688705E-3</v>
      </c>
    </row>
    <row r="78" spans="1:25" x14ac:dyDescent="0.55000000000000004">
      <c r="A78" s="1" t="s">
        <v>84</v>
      </c>
      <c r="C78" s="6">
        <v>1050082</v>
      </c>
      <c r="D78" s="6"/>
      <c r="E78" s="6">
        <v>31964280969</v>
      </c>
      <c r="F78" s="6"/>
      <c r="G78" s="6">
        <v>31252390322.273998</v>
      </c>
      <c r="H78" s="6"/>
      <c r="I78" s="6">
        <v>169071</v>
      </c>
      <c r="J78" s="6"/>
      <c r="K78" s="6">
        <v>5104582143</v>
      </c>
      <c r="L78" s="6"/>
      <c r="M78" s="6">
        <v>0</v>
      </c>
      <c r="N78" s="6"/>
      <c r="O78" s="6">
        <v>0</v>
      </c>
      <c r="P78" s="6"/>
      <c r="Q78" s="6">
        <v>1219153</v>
      </c>
      <c r="R78" s="6"/>
      <c r="S78" s="6">
        <v>29960</v>
      </c>
      <c r="T78" s="6"/>
      <c r="U78" s="6">
        <v>37068863112</v>
      </c>
      <c r="V78" s="6"/>
      <c r="W78" s="6">
        <v>36308495227.914001</v>
      </c>
      <c r="X78" s="3"/>
      <c r="Y78" s="8">
        <v>9.4863801411023015E-4</v>
      </c>
    </row>
    <row r="79" spans="1:25" x14ac:dyDescent="0.55000000000000004">
      <c r="A79" s="1" t="s">
        <v>85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v>4440573</v>
      </c>
      <c r="J79" s="6"/>
      <c r="K79" s="6">
        <v>26264589509</v>
      </c>
      <c r="L79" s="6"/>
      <c r="M79" s="6">
        <v>0</v>
      </c>
      <c r="N79" s="6"/>
      <c r="O79" s="6">
        <v>0</v>
      </c>
      <c r="P79" s="6"/>
      <c r="Q79" s="6">
        <v>4440573</v>
      </c>
      <c r="R79" s="6"/>
      <c r="S79" s="6">
        <v>5690</v>
      </c>
      <c r="T79" s="6"/>
      <c r="U79" s="6">
        <v>26264589509</v>
      </c>
      <c r="V79" s="6"/>
      <c r="W79" s="6">
        <v>25116522518</v>
      </c>
      <c r="X79" s="3"/>
      <c r="Y79" s="8">
        <v>6.5622350618685442E-4</v>
      </c>
    </row>
    <row r="80" spans="1:25" x14ac:dyDescent="0.55000000000000004">
      <c r="A80" s="1" t="s">
        <v>86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v>10192475</v>
      </c>
      <c r="J80" s="6"/>
      <c r="K80" s="6">
        <v>22214914891</v>
      </c>
      <c r="L80" s="6"/>
      <c r="M80" s="6">
        <v>0</v>
      </c>
      <c r="N80" s="6"/>
      <c r="O80" s="6">
        <v>0</v>
      </c>
      <c r="P80" s="6"/>
      <c r="Q80" s="6">
        <v>10192475</v>
      </c>
      <c r="R80" s="6"/>
      <c r="S80" s="6">
        <v>2103</v>
      </c>
      <c r="T80" s="6"/>
      <c r="U80" s="6">
        <v>22214914891</v>
      </c>
      <c r="V80" s="6"/>
      <c r="W80" s="6">
        <v>21307238014.196301</v>
      </c>
      <c r="X80" s="3"/>
      <c r="Y80" s="8">
        <v>5.5669770474050162E-4</v>
      </c>
    </row>
    <row r="81" spans="1:25" x14ac:dyDescent="0.55000000000000004">
      <c r="A81" s="1" t="s">
        <v>87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v>450000</v>
      </c>
      <c r="J81" s="6"/>
      <c r="K81" s="6">
        <v>13897641240</v>
      </c>
      <c r="L81" s="6"/>
      <c r="M81" s="6">
        <v>0</v>
      </c>
      <c r="N81" s="6"/>
      <c r="O81" s="6">
        <v>0</v>
      </c>
      <c r="P81" s="6"/>
      <c r="Q81" s="6">
        <v>450000</v>
      </c>
      <c r="R81" s="6"/>
      <c r="S81" s="6">
        <v>31874</v>
      </c>
      <c r="T81" s="6"/>
      <c r="U81" s="6">
        <v>13897641240</v>
      </c>
      <c r="V81" s="6"/>
      <c r="W81" s="6">
        <v>14257957365</v>
      </c>
      <c r="X81" s="3"/>
      <c r="Y81" s="8">
        <v>3.72519992224944E-4</v>
      </c>
    </row>
    <row r="82" spans="1:25" x14ac:dyDescent="0.55000000000000004">
      <c r="A82" s="1" t="s">
        <v>88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v>333333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333333</v>
      </c>
      <c r="R82" s="6"/>
      <c r="S82" s="6">
        <v>4190</v>
      </c>
      <c r="T82" s="6"/>
      <c r="U82" s="6">
        <v>482666184</v>
      </c>
      <c r="V82" s="6"/>
      <c r="W82" s="6">
        <v>1388355111.6435001</v>
      </c>
      <c r="X82" s="3"/>
      <c r="Y82" s="8">
        <v>3.6273781871762352E-5</v>
      </c>
    </row>
    <row r="83" spans="1:25" ht="24.75" thickBot="1" x14ac:dyDescent="0.6">
      <c r="E83" s="7">
        <f>SUM(E9:E82)</f>
        <v>15622568963866</v>
      </c>
      <c r="G83" s="7">
        <f>SUM(G9:G82)</f>
        <v>25944941747300.652</v>
      </c>
      <c r="K83" s="7">
        <f>SUM(K9:K82)</f>
        <v>1161771533386</v>
      </c>
      <c r="O83" s="7">
        <f>SUM(O9:O82)</f>
        <v>56131173478</v>
      </c>
      <c r="U83" s="7">
        <f>SUM(U9:U82)</f>
        <v>16824973132823</v>
      </c>
      <c r="W83" s="7">
        <f>SUM(W9:W82)</f>
        <v>29883356756452.496</v>
      </c>
      <c r="Y83" s="13">
        <f>SUM(Y9:Y82)</f>
        <v>0.78076736671241298</v>
      </c>
    </row>
    <row r="84" spans="1:25" ht="24.75" thickTop="1" x14ac:dyDescent="0.55000000000000004">
      <c r="G84" s="2"/>
      <c r="W84" s="2"/>
    </row>
    <row r="85" spans="1:25" x14ac:dyDescent="0.55000000000000004">
      <c r="G85" s="2"/>
      <c r="W85" s="2"/>
      <c r="Y85" s="1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H1" workbookViewId="0">
      <selection activeCell="U41" sqref="U4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10.140625" style="1" bestFit="1" customWidth="1"/>
    <col min="30" max="30" width="1.28515625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21" t="s">
        <v>90</v>
      </c>
      <c r="B6" s="21" t="s">
        <v>90</v>
      </c>
      <c r="C6" s="21" t="s">
        <v>90</v>
      </c>
      <c r="D6" s="21" t="s">
        <v>90</v>
      </c>
      <c r="E6" s="21" t="s">
        <v>90</v>
      </c>
      <c r="F6" s="21" t="s">
        <v>90</v>
      </c>
      <c r="G6" s="21" t="s">
        <v>90</v>
      </c>
      <c r="H6" s="21" t="s">
        <v>90</v>
      </c>
      <c r="I6" s="21" t="s">
        <v>90</v>
      </c>
      <c r="J6" s="21" t="s">
        <v>90</v>
      </c>
      <c r="K6" s="21" t="s">
        <v>90</v>
      </c>
      <c r="L6" s="21" t="s">
        <v>90</v>
      </c>
      <c r="M6" s="21" t="s">
        <v>90</v>
      </c>
      <c r="O6" s="21" t="s">
        <v>282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91</v>
      </c>
      <c r="C7" s="20" t="s">
        <v>92</v>
      </c>
      <c r="E7" s="20" t="s">
        <v>93</v>
      </c>
      <c r="G7" s="20" t="s">
        <v>94</v>
      </c>
      <c r="I7" s="20" t="s">
        <v>95</v>
      </c>
      <c r="K7" s="20" t="s">
        <v>96</v>
      </c>
      <c r="M7" s="20" t="s">
        <v>89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97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91</v>
      </c>
      <c r="C8" s="21" t="s">
        <v>92</v>
      </c>
      <c r="E8" s="21" t="s">
        <v>93</v>
      </c>
      <c r="G8" s="21" t="s">
        <v>94</v>
      </c>
      <c r="I8" s="21" t="s">
        <v>95</v>
      </c>
      <c r="K8" s="21" t="s">
        <v>96</v>
      </c>
      <c r="M8" s="21" t="s">
        <v>89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97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98</v>
      </c>
      <c r="C9" s="3" t="s">
        <v>99</v>
      </c>
      <c r="D9" s="3"/>
      <c r="E9" s="3" t="s">
        <v>99</v>
      </c>
      <c r="F9" s="3"/>
      <c r="G9" s="3" t="s">
        <v>100</v>
      </c>
      <c r="H9" s="3"/>
      <c r="I9" s="3" t="s">
        <v>101</v>
      </c>
      <c r="J9" s="3"/>
      <c r="K9" s="5">
        <v>0</v>
      </c>
      <c r="L9" s="3"/>
      <c r="M9" s="5">
        <v>0</v>
      </c>
      <c r="N9" s="3"/>
      <c r="O9" s="5">
        <v>13930</v>
      </c>
      <c r="P9" s="3"/>
      <c r="Q9" s="5">
        <v>11842465172</v>
      </c>
      <c r="R9" s="3"/>
      <c r="S9" s="5">
        <v>13309875227</v>
      </c>
      <c r="T9" s="3"/>
      <c r="U9" s="5">
        <v>0</v>
      </c>
      <c r="V9" s="3"/>
      <c r="W9" s="5">
        <v>0</v>
      </c>
      <c r="X9" s="3"/>
      <c r="Y9" s="5">
        <v>0</v>
      </c>
      <c r="Z9" s="3"/>
      <c r="AA9" s="5">
        <v>0</v>
      </c>
      <c r="AB9" s="3"/>
      <c r="AC9" s="5">
        <v>13930</v>
      </c>
      <c r="AD9" s="5"/>
      <c r="AE9" s="5">
        <v>962451</v>
      </c>
      <c r="AF9" s="3"/>
      <c r="AG9" s="5">
        <v>11842465172</v>
      </c>
      <c r="AH9" s="3"/>
      <c r="AI9" s="5">
        <v>13404512421</v>
      </c>
      <c r="AJ9" s="3"/>
      <c r="AK9" s="8">
        <v>3.5022189609767301E-4</v>
      </c>
    </row>
    <row r="10" spans="1:37" x14ac:dyDescent="0.55000000000000004">
      <c r="A10" s="1" t="s">
        <v>102</v>
      </c>
      <c r="C10" s="3" t="s">
        <v>99</v>
      </c>
      <c r="D10" s="3"/>
      <c r="E10" s="3" t="s">
        <v>99</v>
      </c>
      <c r="F10" s="3"/>
      <c r="G10" s="3" t="s">
        <v>103</v>
      </c>
      <c r="H10" s="3"/>
      <c r="I10" s="3" t="s">
        <v>104</v>
      </c>
      <c r="J10" s="3"/>
      <c r="K10" s="5">
        <v>0</v>
      </c>
      <c r="L10" s="3"/>
      <c r="M10" s="5">
        <v>0</v>
      </c>
      <c r="N10" s="3"/>
      <c r="O10" s="5">
        <v>222748</v>
      </c>
      <c r="P10" s="3"/>
      <c r="Q10" s="5">
        <v>206275953590</v>
      </c>
      <c r="R10" s="3"/>
      <c r="S10" s="5">
        <v>210239340431</v>
      </c>
      <c r="T10" s="3"/>
      <c r="U10" s="5">
        <v>0</v>
      </c>
      <c r="V10" s="3"/>
      <c r="W10" s="5">
        <v>0</v>
      </c>
      <c r="X10" s="3"/>
      <c r="Y10" s="5">
        <v>0</v>
      </c>
      <c r="Z10" s="3"/>
      <c r="AA10" s="5">
        <v>0</v>
      </c>
      <c r="AB10" s="3"/>
      <c r="AC10" s="5">
        <v>222748</v>
      </c>
      <c r="AD10" s="5"/>
      <c r="AE10" s="5">
        <v>958706</v>
      </c>
      <c r="AF10" s="3"/>
      <c r="AG10" s="5">
        <v>206275953590</v>
      </c>
      <c r="AH10" s="3"/>
      <c r="AI10" s="5">
        <v>213511138178</v>
      </c>
      <c r="AJ10" s="3"/>
      <c r="AK10" s="8">
        <v>5.5784405506256358E-3</v>
      </c>
    </row>
    <row r="11" spans="1:37" x14ac:dyDescent="0.55000000000000004">
      <c r="A11" s="1" t="s">
        <v>105</v>
      </c>
      <c r="C11" s="3" t="s">
        <v>99</v>
      </c>
      <c r="D11" s="3"/>
      <c r="E11" s="3" t="s">
        <v>99</v>
      </c>
      <c r="F11" s="3"/>
      <c r="G11" s="3" t="s">
        <v>106</v>
      </c>
      <c r="H11" s="3"/>
      <c r="I11" s="3" t="s">
        <v>107</v>
      </c>
      <c r="J11" s="3"/>
      <c r="K11" s="5">
        <v>0</v>
      </c>
      <c r="L11" s="3"/>
      <c r="M11" s="5">
        <v>0</v>
      </c>
      <c r="N11" s="3"/>
      <c r="O11" s="5">
        <v>307913</v>
      </c>
      <c r="P11" s="3"/>
      <c r="Q11" s="5">
        <v>279084134160</v>
      </c>
      <c r="R11" s="3"/>
      <c r="S11" s="5">
        <v>286470967440</v>
      </c>
      <c r="T11" s="3"/>
      <c r="U11" s="5">
        <v>104524</v>
      </c>
      <c r="V11" s="3"/>
      <c r="W11" s="5">
        <v>98196244406</v>
      </c>
      <c r="X11" s="3"/>
      <c r="Y11" s="5">
        <v>0</v>
      </c>
      <c r="Z11" s="3"/>
      <c r="AA11" s="5">
        <v>0</v>
      </c>
      <c r="AB11" s="3"/>
      <c r="AC11" s="5">
        <v>412437</v>
      </c>
      <c r="AD11" s="5"/>
      <c r="AE11" s="5">
        <v>943277</v>
      </c>
      <c r="AF11" s="3"/>
      <c r="AG11" s="5">
        <v>377280378566</v>
      </c>
      <c r="AH11" s="3"/>
      <c r="AI11" s="5">
        <v>388971822125</v>
      </c>
      <c r="AJ11" s="3"/>
      <c r="AK11" s="8">
        <v>1.0162730638360777E-2</v>
      </c>
    </row>
    <row r="12" spans="1:37" x14ac:dyDescent="0.55000000000000004">
      <c r="A12" s="1" t="s">
        <v>108</v>
      </c>
      <c r="C12" s="3" t="s">
        <v>99</v>
      </c>
      <c r="D12" s="3"/>
      <c r="E12" s="3" t="s">
        <v>99</v>
      </c>
      <c r="F12" s="3"/>
      <c r="G12" s="3" t="s">
        <v>109</v>
      </c>
      <c r="H12" s="3"/>
      <c r="I12" s="3" t="s">
        <v>110</v>
      </c>
      <c r="J12" s="3"/>
      <c r="K12" s="5">
        <v>0</v>
      </c>
      <c r="L12" s="3"/>
      <c r="M12" s="5">
        <v>0</v>
      </c>
      <c r="N12" s="3"/>
      <c r="O12" s="5">
        <v>108989</v>
      </c>
      <c r="P12" s="3"/>
      <c r="Q12" s="5">
        <v>94141459554</v>
      </c>
      <c r="R12" s="3"/>
      <c r="S12" s="5">
        <v>96013892117</v>
      </c>
      <c r="T12" s="3"/>
      <c r="U12" s="5">
        <v>3160</v>
      </c>
      <c r="V12" s="3"/>
      <c r="W12" s="5">
        <v>2800269804</v>
      </c>
      <c r="X12" s="3"/>
      <c r="Y12" s="5">
        <v>0</v>
      </c>
      <c r="Z12" s="3"/>
      <c r="AA12" s="5">
        <v>0</v>
      </c>
      <c r="AB12" s="3"/>
      <c r="AC12" s="5">
        <v>112149</v>
      </c>
      <c r="AD12" s="5"/>
      <c r="AE12" s="5">
        <v>892259</v>
      </c>
      <c r="AF12" s="3"/>
      <c r="AG12" s="5">
        <v>96941729358</v>
      </c>
      <c r="AH12" s="3"/>
      <c r="AI12" s="5">
        <v>100047817636</v>
      </c>
      <c r="AJ12" s="3"/>
      <c r="AK12" s="8">
        <v>2.6139657521612532E-3</v>
      </c>
    </row>
    <row r="13" spans="1:37" x14ac:dyDescent="0.55000000000000004">
      <c r="A13" s="1" t="s">
        <v>111</v>
      </c>
      <c r="C13" s="3" t="s">
        <v>99</v>
      </c>
      <c r="D13" s="3"/>
      <c r="E13" s="3" t="s">
        <v>99</v>
      </c>
      <c r="F13" s="3"/>
      <c r="G13" s="3" t="s">
        <v>112</v>
      </c>
      <c r="H13" s="3"/>
      <c r="I13" s="3" t="s">
        <v>113</v>
      </c>
      <c r="J13" s="3"/>
      <c r="K13" s="5">
        <v>0</v>
      </c>
      <c r="L13" s="3"/>
      <c r="M13" s="5">
        <v>0</v>
      </c>
      <c r="N13" s="3"/>
      <c r="O13" s="5">
        <v>118810</v>
      </c>
      <c r="P13" s="3"/>
      <c r="Q13" s="5">
        <v>101613283387</v>
      </c>
      <c r="R13" s="3"/>
      <c r="S13" s="5">
        <v>103215416624</v>
      </c>
      <c r="T13" s="3"/>
      <c r="U13" s="5">
        <v>2170</v>
      </c>
      <c r="V13" s="3"/>
      <c r="W13" s="5">
        <v>1903790621</v>
      </c>
      <c r="X13" s="3"/>
      <c r="Y13" s="5">
        <v>0</v>
      </c>
      <c r="Z13" s="3"/>
      <c r="AA13" s="5">
        <v>0</v>
      </c>
      <c r="AB13" s="3"/>
      <c r="AC13" s="5">
        <v>120980</v>
      </c>
      <c r="AD13" s="5"/>
      <c r="AE13" s="5">
        <v>877209</v>
      </c>
      <c r="AF13" s="3"/>
      <c r="AG13" s="5">
        <v>103517074008</v>
      </c>
      <c r="AH13" s="3"/>
      <c r="AI13" s="5">
        <v>106105509710</v>
      </c>
      <c r="AJ13" s="3"/>
      <c r="AK13" s="8">
        <v>2.7722360672238476E-3</v>
      </c>
    </row>
    <row r="14" spans="1:37" x14ac:dyDescent="0.55000000000000004">
      <c r="A14" s="1" t="s">
        <v>114</v>
      </c>
      <c r="C14" s="3" t="s">
        <v>99</v>
      </c>
      <c r="D14" s="3"/>
      <c r="E14" s="3" t="s">
        <v>99</v>
      </c>
      <c r="F14" s="3"/>
      <c r="G14" s="3" t="s">
        <v>115</v>
      </c>
      <c r="H14" s="3"/>
      <c r="I14" s="3" t="s">
        <v>116</v>
      </c>
      <c r="J14" s="3"/>
      <c r="K14" s="5">
        <v>0</v>
      </c>
      <c r="L14" s="3"/>
      <c r="M14" s="5">
        <v>0</v>
      </c>
      <c r="N14" s="3"/>
      <c r="O14" s="5">
        <v>168913</v>
      </c>
      <c r="P14" s="3"/>
      <c r="Q14" s="5">
        <v>143068968513</v>
      </c>
      <c r="R14" s="3"/>
      <c r="S14" s="5">
        <v>144927093804</v>
      </c>
      <c r="T14" s="3"/>
      <c r="U14" s="5">
        <v>3893</v>
      </c>
      <c r="V14" s="3"/>
      <c r="W14" s="5">
        <v>3377786615</v>
      </c>
      <c r="X14" s="3"/>
      <c r="Y14" s="5">
        <v>0</v>
      </c>
      <c r="Z14" s="3"/>
      <c r="AA14" s="5">
        <v>0</v>
      </c>
      <c r="AB14" s="3"/>
      <c r="AC14" s="5">
        <v>172806</v>
      </c>
      <c r="AD14" s="5"/>
      <c r="AE14" s="5">
        <v>868856</v>
      </c>
      <c r="AF14" s="3"/>
      <c r="AG14" s="5">
        <v>146446755128</v>
      </c>
      <c r="AH14" s="3"/>
      <c r="AI14" s="5">
        <v>150116316421</v>
      </c>
      <c r="AJ14" s="3"/>
      <c r="AK14" s="8">
        <v>3.922113637628212E-3</v>
      </c>
    </row>
    <row r="15" spans="1:37" x14ac:dyDescent="0.55000000000000004">
      <c r="A15" s="1" t="s">
        <v>117</v>
      </c>
      <c r="C15" s="3" t="s">
        <v>99</v>
      </c>
      <c r="D15" s="3"/>
      <c r="E15" s="3" t="s">
        <v>99</v>
      </c>
      <c r="F15" s="3"/>
      <c r="G15" s="3" t="s">
        <v>118</v>
      </c>
      <c r="H15" s="3"/>
      <c r="I15" s="3" t="s">
        <v>119</v>
      </c>
      <c r="J15" s="3"/>
      <c r="K15" s="5">
        <v>0</v>
      </c>
      <c r="L15" s="3"/>
      <c r="M15" s="5">
        <v>0</v>
      </c>
      <c r="N15" s="3"/>
      <c r="O15" s="5">
        <v>164849</v>
      </c>
      <c r="P15" s="3"/>
      <c r="Q15" s="5">
        <v>137001515486</v>
      </c>
      <c r="R15" s="3"/>
      <c r="S15" s="5">
        <v>139369235807</v>
      </c>
      <c r="T15" s="3"/>
      <c r="U15" s="5">
        <v>0</v>
      </c>
      <c r="V15" s="3"/>
      <c r="W15" s="5">
        <v>0</v>
      </c>
      <c r="X15" s="3"/>
      <c r="Y15" s="5">
        <v>0</v>
      </c>
      <c r="Z15" s="3"/>
      <c r="AA15" s="5">
        <v>0</v>
      </c>
      <c r="AB15" s="3"/>
      <c r="AC15" s="5">
        <v>164849</v>
      </c>
      <c r="AD15" s="5"/>
      <c r="AE15" s="5">
        <v>854865</v>
      </c>
      <c r="AF15" s="3"/>
      <c r="AG15" s="5">
        <v>137001515486</v>
      </c>
      <c r="AH15" s="3"/>
      <c r="AI15" s="5">
        <v>140898097975</v>
      </c>
      <c r="AJ15" s="3"/>
      <c r="AK15" s="8">
        <v>3.6812677313091658E-3</v>
      </c>
    </row>
    <row r="16" spans="1:37" x14ac:dyDescent="0.55000000000000004">
      <c r="A16" s="1" t="s">
        <v>120</v>
      </c>
      <c r="C16" s="3" t="s">
        <v>99</v>
      </c>
      <c r="D16" s="3"/>
      <c r="E16" s="3" t="s">
        <v>99</v>
      </c>
      <c r="F16" s="3"/>
      <c r="G16" s="3" t="s">
        <v>121</v>
      </c>
      <c r="H16" s="3"/>
      <c r="I16" s="3" t="s">
        <v>122</v>
      </c>
      <c r="J16" s="3"/>
      <c r="K16" s="5">
        <v>0</v>
      </c>
      <c r="L16" s="3"/>
      <c r="M16" s="5">
        <v>0</v>
      </c>
      <c r="N16" s="3"/>
      <c r="O16" s="5">
        <v>201844</v>
      </c>
      <c r="P16" s="3"/>
      <c r="Q16" s="5">
        <v>167333001362</v>
      </c>
      <c r="R16" s="3"/>
      <c r="S16" s="5">
        <v>169575340749</v>
      </c>
      <c r="T16" s="3"/>
      <c r="U16" s="5">
        <v>0</v>
      </c>
      <c r="V16" s="3"/>
      <c r="W16" s="5">
        <v>0</v>
      </c>
      <c r="X16" s="3"/>
      <c r="Y16" s="5">
        <v>0</v>
      </c>
      <c r="Z16" s="3"/>
      <c r="AA16" s="5">
        <v>0</v>
      </c>
      <c r="AB16" s="3"/>
      <c r="AC16" s="5">
        <v>201844</v>
      </c>
      <c r="AD16" s="5"/>
      <c r="AE16" s="5">
        <v>852928</v>
      </c>
      <c r="AF16" s="3"/>
      <c r="AG16" s="5">
        <v>167333001362</v>
      </c>
      <c r="AH16" s="3"/>
      <c r="AI16" s="5">
        <v>172127195522</v>
      </c>
      <c r="AJ16" s="3"/>
      <c r="AK16" s="8">
        <v>4.4971954885318043E-3</v>
      </c>
    </row>
    <row r="17" spans="1:37" x14ac:dyDescent="0.55000000000000004">
      <c r="A17" s="1" t="s">
        <v>123</v>
      </c>
      <c r="C17" s="3" t="s">
        <v>99</v>
      </c>
      <c r="D17" s="3"/>
      <c r="E17" s="3" t="s">
        <v>99</v>
      </c>
      <c r="F17" s="3"/>
      <c r="G17" s="3" t="s">
        <v>124</v>
      </c>
      <c r="H17" s="3"/>
      <c r="I17" s="3" t="s">
        <v>125</v>
      </c>
      <c r="J17" s="3"/>
      <c r="K17" s="5">
        <v>0</v>
      </c>
      <c r="L17" s="3"/>
      <c r="M17" s="5">
        <v>0</v>
      </c>
      <c r="N17" s="3"/>
      <c r="O17" s="5">
        <v>221630</v>
      </c>
      <c r="P17" s="3"/>
      <c r="Q17" s="5">
        <v>180661339973</v>
      </c>
      <c r="R17" s="3"/>
      <c r="S17" s="5">
        <v>183844439584</v>
      </c>
      <c r="T17" s="3"/>
      <c r="U17" s="5">
        <v>184620</v>
      </c>
      <c r="V17" s="3"/>
      <c r="W17" s="5">
        <v>154530716255</v>
      </c>
      <c r="X17" s="3"/>
      <c r="Y17" s="5">
        <v>0</v>
      </c>
      <c r="Z17" s="3"/>
      <c r="AA17" s="5">
        <v>0</v>
      </c>
      <c r="AB17" s="3"/>
      <c r="AC17" s="5">
        <v>406250</v>
      </c>
      <c r="AD17" s="5"/>
      <c r="AE17" s="5">
        <v>839046</v>
      </c>
      <c r="AF17" s="3"/>
      <c r="AG17" s="5">
        <v>335192056224</v>
      </c>
      <c r="AH17" s="3"/>
      <c r="AI17" s="5">
        <v>340800656183</v>
      </c>
      <c r="AJ17" s="3"/>
      <c r="AK17" s="8">
        <v>8.9041546794909263E-3</v>
      </c>
    </row>
    <row r="18" spans="1:37" x14ac:dyDescent="0.55000000000000004">
      <c r="A18" s="1" t="s">
        <v>126</v>
      </c>
      <c r="C18" s="3" t="s">
        <v>99</v>
      </c>
      <c r="D18" s="3"/>
      <c r="E18" s="3" t="s">
        <v>99</v>
      </c>
      <c r="F18" s="3"/>
      <c r="G18" s="3" t="s">
        <v>127</v>
      </c>
      <c r="H18" s="3"/>
      <c r="I18" s="3" t="s">
        <v>128</v>
      </c>
      <c r="J18" s="3"/>
      <c r="K18" s="5">
        <v>0</v>
      </c>
      <c r="L18" s="3"/>
      <c r="M18" s="5">
        <v>0</v>
      </c>
      <c r="N18" s="3"/>
      <c r="O18" s="5">
        <v>105847</v>
      </c>
      <c r="P18" s="3"/>
      <c r="Q18" s="5">
        <v>86215257391</v>
      </c>
      <c r="R18" s="3"/>
      <c r="S18" s="5">
        <v>87016286107</v>
      </c>
      <c r="T18" s="3"/>
      <c r="U18" s="5">
        <v>62639</v>
      </c>
      <c r="V18" s="3"/>
      <c r="W18" s="5">
        <v>51979700518</v>
      </c>
      <c r="X18" s="3"/>
      <c r="Y18" s="5">
        <v>0</v>
      </c>
      <c r="Z18" s="3"/>
      <c r="AA18" s="5">
        <v>0</v>
      </c>
      <c r="AB18" s="3"/>
      <c r="AC18" s="5">
        <v>168486</v>
      </c>
      <c r="AD18" s="5"/>
      <c r="AE18" s="5">
        <v>830130</v>
      </c>
      <c r="AF18" s="3"/>
      <c r="AG18" s="5">
        <v>138194957890</v>
      </c>
      <c r="AH18" s="3"/>
      <c r="AI18" s="5">
        <v>139839932597</v>
      </c>
      <c r="AJ18" s="3"/>
      <c r="AK18" s="8">
        <v>3.6536208708021407E-3</v>
      </c>
    </row>
    <row r="19" spans="1:37" x14ac:dyDescent="0.55000000000000004">
      <c r="A19" s="1" t="s">
        <v>129</v>
      </c>
      <c r="C19" s="3" t="s">
        <v>99</v>
      </c>
      <c r="D19" s="3"/>
      <c r="E19" s="3" t="s">
        <v>99</v>
      </c>
      <c r="F19" s="3"/>
      <c r="G19" s="3" t="s">
        <v>130</v>
      </c>
      <c r="H19" s="3"/>
      <c r="I19" s="3" t="s">
        <v>131</v>
      </c>
      <c r="J19" s="3"/>
      <c r="K19" s="5">
        <v>0</v>
      </c>
      <c r="L19" s="3"/>
      <c r="M19" s="5">
        <v>0</v>
      </c>
      <c r="N19" s="3"/>
      <c r="O19" s="5">
        <v>890812</v>
      </c>
      <c r="P19" s="3"/>
      <c r="Q19" s="5">
        <v>854140450523</v>
      </c>
      <c r="R19" s="3"/>
      <c r="S19" s="5">
        <v>876526604056</v>
      </c>
      <c r="T19" s="3"/>
      <c r="U19" s="5">
        <v>0</v>
      </c>
      <c r="V19" s="3"/>
      <c r="W19" s="5">
        <v>0</v>
      </c>
      <c r="X19" s="3"/>
      <c r="Y19" s="5">
        <v>890812</v>
      </c>
      <c r="Z19" s="3"/>
      <c r="AA19" s="5">
        <v>890812000000</v>
      </c>
      <c r="AB19" s="3"/>
      <c r="AC19" s="5">
        <v>0</v>
      </c>
      <c r="AD19" s="5"/>
      <c r="AE19" s="5">
        <v>0</v>
      </c>
      <c r="AF19" s="3"/>
      <c r="AG19" s="5">
        <v>0</v>
      </c>
      <c r="AH19" s="3"/>
      <c r="AI19" s="5">
        <v>0</v>
      </c>
      <c r="AJ19" s="3"/>
      <c r="AK19" s="8">
        <v>0</v>
      </c>
    </row>
    <row r="20" spans="1:37" x14ac:dyDescent="0.55000000000000004">
      <c r="A20" s="1" t="s">
        <v>132</v>
      </c>
      <c r="C20" s="3" t="s">
        <v>99</v>
      </c>
      <c r="D20" s="3"/>
      <c r="E20" s="3" t="s">
        <v>99</v>
      </c>
      <c r="F20" s="3"/>
      <c r="G20" s="3" t="s">
        <v>133</v>
      </c>
      <c r="H20" s="3"/>
      <c r="I20" s="3" t="s">
        <v>134</v>
      </c>
      <c r="J20" s="3"/>
      <c r="K20" s="5">
        <v>0</v>
      </c>
      <c r="L20" s="3"/>
      <c r="M20" s="5">
        <v>0</v>
      </c>
      <c r="N20" s="3"/>
      <c r="O20" s="5">
        <v>10000</v>
      </c>
      <c r="P20" s="3"/>
      <c r="Q20" s="5">
        <v>8627246887</v>
      </c>
      <c r="R20" s="3"/>
      <c r="S20" s="5">
        <v>9684834305</v>
      </c>
      <c r="T20" s="3"/>
      <c r="U20" s="5">
        <v>0</v>
      </c>
      <c r="V20" s="3"/>
      <c r="W20" s="5">
        <v>0</v>
      </c>
      <c r="X20" s="3"/>
      <c r="Y20" s="5">
        <v>0</v>
      </c>
      <c r="Z20" s="3"/>
      <c r="AA20" s="5">
        <v>0</v>
      </c>
      <c r="AB20" s="3"/>
      <c r="AC20" s="5">
        <v>10000</v>
      </c>
      <c r="AD20" s="5"/>
      <c r="AE20" s="5">
        <v>985098</v>
      </c>
      <c r="AF20" s="3"/>
      <c r="AG20" s="5">
        <v>8627246887</v>
      </c>
      <c r="AH20" s="3"/>
      <c r="AI20" s="5">
        <v>9849194509</v>
      </c>
      <c r="AJ20" s="3"/>
      <c r="AK20" s="8">
        <v>2.5733152147875272E-4</v>
      </c>
    </row>
    <row r="21" spans="1:37" x14ac:dyDescent="0.55000000000000004">
      <c r="A21" s="1" t="s">
        <v>135</v>
      </c>
      <c r="C21" s="3" t="s">
        <v>99</v>
      </c>
      <c r="D21" s="3"/>
      <c r="E21" s="3" t="s">
        <v>99</v>
      </c>
      <c r="F21" s="3"/>
      <c r="G21" s="3" t="s">
        <v>136</v>
      </c>
      <c r="H21" s="3"/>
      <c r="I21" s="3" t="s">
        <v>137</v>
      </c>
      <c r="J21" s="3"/>
      <c r="K21" s="5">
        <v>0</v>
      </c>
      <c r="L21" s="3"/>
      <c r="M21" s="5">
        <v>0</v>
      </c>
      <c r="N21" s="3"/>
      <c r="O21" s="5">
        <v>340676</v>
      </c>
      <c r="P21" s="3"/>
      <c r="Q21" s="5">
        <v>260207703416</v>
      </c>
      <c r="R21" s="3"/>
      <c r="S21" s="5">
        <v>262462015315</v>
      </c>
      <c r="T21" s="3"/>
      <c r="U21" s="5">
        <v>104545</v>
      </c>
      <c r="V21" s="3"/>
      <c r="W21" s="5">
        <v>81367648067</v>
      </c>
      <c r="X21" s="3"/>
      <c r="Y21" s="5">
        <v>0</v>
      </c>
      <c r="Z21" s="3"/>
      <c r="AA21" s="5">
        <v>0</v>
      </c>
      <c r="AB21" s="3"/>
      <c r="AC21" s="5">
        <v>445221</v>
      </c>
      <c r="AD21" s="5"/>
      <c r="AE21" s="5">
        <v>779325</v>
      </c>
      <c r="AF21" s="3"/>
      <c r="AG21" s="5">
        <v>341575351474</v>
      </c>
      <c r="AH21" s="3"/>
      <c r="AI21" s="5">
        <v>346908967176</v>
      </c>
      <c r="AJ21" s="3"/>
      <c r="AK21" s="8">
        <v>9.063747523358286E-3</v>
      </c>
    </row>
    <row r="22" spans="1:37" x14ac:dyDescent="0.55000000000000004">
      <c r="A22" s="1" t="s">
        <v>138</v>
      </c>
      <c r="C22" s="3" t="s">
        <v>99</v>
      </c>
      <c r="D22" s="3"/>
      <c r="E22" s="3" t="s">
        <v>99</v>
      </c>
      <c r="F22" s="3"/>
      <c r="G22" s="3" t="s">
        <v>139</v>
      </c>
      <c r="H22" s="3"/>
      <c r="I22" s="3" t="s">
        <v>140</v>
      </c>
      <c r="J22" s="3"/>
      <c r="K22" s="5">
        <v>0</v>
      </c>
      <c r="L22" s="3"/>
      <c r="M22" s="5">
        <v>0</v>
      </c>
      <c r="N22" s="3"/>
      <c r="O22" s="5">
        <v>253131</v>
      </c>
      <c r="P22" s="3"/>
      <c r="Q22" s="5">
        <v>191580787465</v>
      </c>
      <c r="R22" s="3"/>
      <c r="S22" s="5">
        <v>192755701439</v>
      </c>
      <c r="T22" s="3"/>
      <c r="U22" s="5">
        <v>145552</v>
      </c>
      <c r="V22" s="3"/>
      <c r="W22" s="5">
        <v>111972434442</v>
      </c>
      <c r="X22" s="3"/>
      <c r="Y22" s="5">
        <v>0</v>
      </c>
      <c r="Z22" s="3"/>
      <c r="AA22" s="5">
        <v>0</v>
      </c>
      <c r="AB22" s="3"/>
      <c r="AC22" s="5">
        <v>398683</v>
      </c>
      <c r="AD22" s="5"/>
      <c r="AE22" s="5">
        <v>770014</v>
      </c>
      <c r="AF22" s="3"/>
      <c r="AG22" s="5">
        <v>303553221896</v>
      </c>
      <c r="AH22" s="3"/>
      <c r="AI22" s="5">
        <v>306935849354</v>
      </c>
      <c r="AJ22" s="3"/>
      <c r="AK22" s="8">
        <v>8.0193633132601659E-3</v>
      </c>
    </row>
    <row r="23" spans="1:37" x14ac:dyDescent="0.55000000000000004">
      <c r="A23" s="1" t="s">
        <v>141</v>
      </c>
      <c r="C23" s="3" t="s">
        <v>99</v>
      </c>
      <c r="D23" s="3"/>
      <c r="E23" s="3" t="s">
        <v>99</v>
      </c>
      <c r="F23" s="3"/>
      <c r="G23" s="3" t="s">
        <v>142</v>
      </c>
      <c r="H23" s="3"/>
      <c r="I23" s="3" t="s">
        <v>143</v>
      </c>
      <c r="J23" s="3"/>
      <c r="K23" s="5">
        <v>0</v>
      </c>
      <c r="L23" s="3"/>
      <c r="M23" s="5">
        <v>0</v>
      </c>
      <c r="N23" s="3"/>
      <c r="O23" s="5">
        <v>39036</v>
      </c>
      <c r="P23" s="3"/>
      <c r="Q23" s="5">
        <v>29066986189</v>
      </c>
      <c r="R23" s="3"/>
      <c r="S23" s="5">
        <v>29129511170</v>
      </c>
      <c r="T23" s="3"/>
      <c r="U23" s="5">
        <v>136798</v>
      </c>
      <c r="V23" s="3"/>
      <c r="W23" s="5">
        <v>103194196225</v>
      </c>
      <c r="X23" s="3"/>
      <c r="Y23" s="5">
        <v>0</v>
      </c>
      <c r="Z23" s="3"/>
      <c r="AA23" s="5">
        <v>0</v>
      </c>
      <c r="AB23" s="3"/>
      <c r="AC23" s="5">
        <v>175834</v>
      </c>
      <c r="AD23" s="5"/>
      <c r="AE23" s="5">
        <v>754544</v>
      </c>
      <c r="AF23" s="3"/>
      <c r="AG23" s="5">
        <v>132261182412</v>
      </c>
      <c r="AH23" s="3"/>
      <c r="AI23" s="5">
        <v>132650442444</v>
      </c>
      <c r="AJ23" s="3"/>
      <c r="AK23" s="8">
        <v>3.4657798815682056E-3</v>
      </c>
    </row>
    <row r="24" spans="1:37" x14ac:dyDescent="0.55000000000000004">
      <c r="A24" s="1" t="s">
        <v>144</v>
      </c>
      <c r="C24" s="3" t="s">
        <v>99</v>
      </c>
      <c r="D24" s="3"/>
      <c r="E24" s="3" t="s">
        <v>99</v>
      </c>
      <c r="F24" s="3"/>
      <c r="G24" s="3" t="s">
        <v>145</v>
      </c>
      <c r="H24" s="3"/>
      <c r="I24" s="3" t="s">
        <v>146</v>
      </c>
      <c r="J24" s="3"/>
      <c r="K24" s="5">
        <v>0</v>
      </c>
      <c r="L24" s="3"/>
      <c r="M24" s="5">
        <v>0</v>
      </c>
      <c r="N24" s="3"/>
      <c r="O24" s="5">
        <v>100256</v>
      </c>
      <c r="P24" s="3"/>
      <c r="Q24" s="5">
        <v>72092382649</v>
      </c>
      <c r="R24" s="3"/>
      <c r="S24" s="5">
        <v>72255035416</v>
      </c>
      <c r="T24" s="3"/>
      <c r="U24" s="5">
        <v>238983</v>
      </c>
      <c r="V24" s="3"/>
      <c r="W24" s="5">
        <v>174053549909</v>
      </c>
      <c r="X24" s="3"/>
      <c r="Y24" s="5">
        <v>0</v>
      </c>
      <c r="Z24" s="3"/>
      <c r="AA24" s="5">
        <v>0</v>
      </c>
      <c r="AB24" s="3"/>
      <c r="AC24" s="5">
        <v>339239</v>
      </c>
      <c r="AD24" s="5"/>
      <c r="AE24" s="5">
        <v>729007</v>
      </c>
      <c r="AF24" s="3"/>
      <c r="AG24" s="5">
        <v>246145932555</v>
      </c>
      <c r="AH24" s="3"/>
      <c r="AI24" s="5">
        <v>247262781169</v>
      </c>
      <c r="AJ24" s="3"/>
      <c r="AK24" s="8">
        <v>6.4602752666874617E-3</v>
      </c>
    </row>
    <row r="25" spans="1:37" x14ac:dyDescent="0.55000000000000004">
      <c r="A25" s="1" t="s">
        <v>147</v>
      </c>
      <c r="C25" s="3" t="s">
        <v>99</v>
      </c>
      <c r="D25" s="3"/>
      <c r="E25" s="3" t="s">
        <v>99</v>
      </c>
      <c r="F25" s="3"/>
      <c r="G25" s="3" t="s">
        <v>148</v>
      </c>
      <c r="H25" s="3"/>
      <c r="I25" s="3" t="s">
        <v>149</v>
      </c>
      <c r="J25" s="3"/>
      <c r="K25" s="5">
        <v>0</v>
      </c>
      <c r="L25" s="3"/>
      <c r="M25" s="5">
        <v>0</v>
      </c>
      <c r="N25" s="3"/>
      <c r="O25" s="5">
        <v>28237</v>
      </c>
      <c r="P25" s="3"/>
      <c r="Q25" s="5">
        <v>24949800094</v>
      </c>
      <c r="R25" s="3"/>
      <c r="S25" s="5">
        <v>27866956736</v>
      </c>
      <c r="T25" s="3"/>
      <c r="U25" s="5">
        <v>0</v>
      </c>
      <c r="V25" s="3"/>
      <c r="W25" s="5">
        <v>0</v>
      </c>
      <c r="X25" s="3"/>
      <c r="Y25" s="5">
        <v>28237</v>
      </c>
      <c r="Z25" s="3"/>
      <c r="AA25" s="5">
        <v>28237000000</v>
      </c>
      <c r="AB25" s="3"/>
      <c r="AC25" s="5">
        <v>0</v>
      </c>
      <c r="AD25" s="5"/>
      <c r="AE25" s="5">
        <v>0</v>
      </c>
      <c r="AF25" s="3"/>
      <c r="AG25" s="5">
        <v>0</v>
      </c>
      <c r="AH25" s="3"/>
      <c r="AI25" s="5">
        <v>0</v>
      </c>
      <c r="AJ25" s="3"/>
      <c r="AK25" s="8">
        <v>0</v>
      </c>
    </row>
    <row r="26" spans="1:37" x14ac:dyDescent="0.55000000000000004">
      <c r="A26" s="1" t="s">
        <v>150</v>
      </c>
      <c r="C26" s="3" t="s">
        <v>99</v>
      </c>
      <c r="D26" s="3"/>
      <c r="E26" s="3" t="s">
        <v>99</v>
      </c>
      <c r="F26" s="3"/>
      <c r="G26" s="3" t="s">
        <v>151</v>
      </c>
      <c r="H26" s="3"/>
      <c r="I26" s="3" t="s">
        <v>152</v>
      </c>
      <c r="J26" s="3"/>
      <c r="K26" s="5">
        <v>0</v>
      </c>
      <c r="L26" s="3"/>
      <c r="M26" s="5">
        <v>0</v>
      </c>
      <c r="N26" s="3"/>
      <c r="O26" s="5">
        <v>4741</v>
      </c>
      <c r="P26" s="3"/>
      <c r="Q26" s="5">
        <v>4367252417</v>
      </c>
      <c r="R26" s="3"/>
      <c r="S26" s="5">
        <v>4512941010</v>
      </c>
      <c r="T26" s="3"/>
      <c r="U26" s="5">
        <v>0</v>
      </c>
      <c r="V26" s="3"/>
      <c r="W26" s="5">
        <v>0</v>
      </c>
      <c r="X26" s="3"/>
      <c r="Y26" s="5">
        <v>0</v>
      </c>
      <c r="Z26" s="3"/>
      <c r="AA26" s="5">
        <v>0</v>
      </c>
      <c r="AB26" s="3"/>
      <c r="AC26" s="5">
        <v>4741</v>
      </c>
      <c r="AD26" s="5"/>
      <c r="AE26" s="5">
        <v>968014</v>
      </c>
      <c r="AF26" s="3"/>
      <c r="AG26" s="5">
        <v>4367252417</v>
      </c>
      <c r="AH26" s="3"/>
      <c r="AI26" s="5">
        <v>4588522553</v>
      </c>
      <c r="AJ26" s="3"/>
      <c r="AK26" s="8">
        <v>1.1988508185355615E-4</v>
      </c>
    </row>
    <row r="27" spans="1:37" x14ac:dyDescent="0.55000000000000004">
      <c r="A27" s="1" t="s">
        <v>153</v>
      </c>
      <c r="C27" s="3" t="s">
        <v>99</v>
      </c>
      <c r="D27" s="3"/>
      <c r="E27" s="3" t="s">
        <v>99</v>
      </c>
      <c r="F27" s="3"/>
      <c r="G27" s="3" t="s">
        <v>154</v>
      </c>
      <c r="H27" s="3"/>
      <c r="I27" s="3" t="s">
        <v>155</v>
      </c>
      <c r="J27" s="3"/>
      <c r="K27" s="5">
        <v>18</v>
      </c>
      <c r="L27" s="3"/>
      <c r="M27" s="5">
        <v>18</v>
      </c>
      <c r="N27" s="3"/>
      <c r="O27" s="5">
        <v>2000</v>
      </c>
      <c r="P27" s="3"/>
      <c r="Q27" s="5">
        <v>1960355250</v>
      </c>
      <c r="R27" s="3"/>
      <c r="S27" s="5">
        <v>1769679187</v>
      </c>
      <c r="T27" s="3"/>
      <c r="U27" s="5">
        <v>0</v>
      </c>
      <c r="V27" s="3"/>
      <c r="W27" s="5">
        <v>0</v>
      </c>
      <c r="X27" s="3"/>
      <c r="Y27" s="5">
        <v>0</v>
      </c>
      <c r="Z27" s="3"/>
      <c r="AA27" s="5">
        <v>0</v>
      </c>
      <c r="AB27" s="3"/>
      <c r="AC27" s="5">
        <v>2000</v>
      </c>
      <c r="AD27" s="5"/>
      <c r="AE27" s="5">
        <v>885000</v>
      </c>
      <c r="AF27" s="3"/>
      <c r="AG27" s="5">
        <v>1960355250</v>
      </c>
      <c r="AH27" s="3"/>
      <c r="AI27" s="5">
        <v>1769679187</v>
      </c>
      <c r="AJ27" s="3"/>
      <c r="AK27" s="8">
        <v>4.623669857508265E-5</v>
      </c>
    </row>
    <row r="28" spans="1:37" x14ac:dyDescent="0.55000000000000004">
      <c r="A28" s="1" t="s">
        <v>156</v>
      </c>
      <c r="C28" s="3" t="s">
        <v>99</v>
      </c>
      <c r="D28" s="3"/>
      <c r="E28" s="3" t="s">
        <v>99</v>
      </c>
      <c r="F28" s="3"/>
      <c r="G28" s="3" t="s">
        <v>157</v>
      </c>
      <c r="H28" s="3"/>
      <c r="I28" s="3" t="s">
        <v>158</v>
      </c>
      <c r="J28" s="3"/>
      <c r="K28" s="5">
        <v>15</v>
      </c>
      <c r="L28" s="3"/>
      <c r="M28" s="5">
        <v>15</v>
      </c>
      <c r="N28" s="3"/>
      <c r="O28" s="5">
        <v>534000</v>
      </c>
      <c r="P28" s="3"/>
      <c r="Q28" s="5">
        <v>516184400000</v>
      </c>
      <c r="R28" s="3"/>
      <c r="S28" s="5">
        <v>532250782057</v>
      </c>
      <c r="T28" s="3"/>
      <c r="U28" s="5">
        <v>0</v>
      </c>
      <c r="V28" s="3"/>
      <c r="W28" s="5">
        <v>0</v>
      </c>
      <c r="X28" s="3"/>
      <c r="Y28" s="5">
        <v>0</v>
      </c>
      <c r="Z28" s="3"/>
      <c r="AA28" s="5">
        <v>0</v>
      </c>
      <c r="AB28" s="3"/>
      <c r="AC28" s="5">
        <v>534000</v>
      </c>
      <c r="AD28" s="5"/>
      <c r="AE28" s="5">
        <v>986301</v>
      </c>
      <c r="AF28" s="3"/>
      <c r="AG28" s="5">
        <v>516184400000</v>
      </c>
      <c r="AH28" s="3"/>
      <c r="AI28" s="5">
        <v>526589272391</v>
      </c>
      <c r="AJ28" s="3"/>
      <c r="AK28" s="8">
        <v>1.3758284348526252E-2</v>
      </c>
    </row>
    <row r="29" spans="1:37" x14ac:dyDescent="0.55000000000000004">
      <c r="A29" s="1" t="s">
        <v>159</v>
      </c>
      <c r="C29" s="3" t="s">
        <v>99</v>
      </c>
      <c r="D29" s="3"/>
      <c r="E29" s="3" t="s">
        <v>99</v>
      </c>
      <c r="F29" s="3"/>
      <c r="G29" s="3" t="s">
        <v>160</v>
      </c>
      <c r="H29" s="3"/>
      <c r="I29" s="3" t="s">
        <v>161</v>
      </c>
      <c r="J29" s="3"/>
      <c r="K29" s="5">
        <v>16</v>
      </c>
      <c r="L29" s="3"/>
      <c r="M29" s="5">
        <v>16</v>
      </c>
      <c r="N29" s="3"/>
      <c r="O29" s="5">
        <v>100000</v>
      </c>
      <c r="P29" s="3"/>
      <c r="Q29" s="5">
        <v>94164000000</v>
      </c>
      <c r="R29" s="3"/>
      <c r="S29" s="5">
        <v>94357894542</v>
      </c>
      <c r="T29" s="3"/>
      <c r="U29" s="5">
        <v>0</v>
      </c>
      <c r="V29" s="3"/>
      <c r="W29" s="5">
        <v>0</v>
      </c>
      <c r="X29" s="3"/>
      <c r="Y29" s="5">
        <v>0</v>
      </c>
      <c r="Z29" s="3"/>
      <c r="AA29" s="5">
        <v>0</v>
      </c>
      <c r="AB29" s="3"/>
      <c r="AC29" s="5">
        <v>100000</v>
      </c>
      <c r="AD29" s="5"/>
      <c r="AE29" s="5">
        <v>943750</v>
      </c>
      <c r="AF29" s="3"/>
      <c r="AG29" s="5">
        <v>94164000000</v>
      </c>
      <c r="AH29" s="3"/>
      <c r="AI29" s="5">
        <v>94357894540</v>
      </c>
      <c r="AJ29" s="3"/>
      <c r="AK29" s="8">
        <v>2.4653041975485567E-3</v>
      </c>
    </row>
    <row r="30" spans="1:37" x14ac:dyDescent="0.55000000000000004">
      <c r="A30" s="1" t="s">
        <v>162</v>
      </c>
      <c r="C30" s="3" t="s">
        <v>99</v>
      </c>
      <c r="D30" s="3"/>
      <c r="E30" s="3" t="s">
        <v>99</v>
      </c>
      <c r="F30" s="3"/>
      <c r="G30" s="3" t="s">
        <v>163</v>
      </c>
      <c r="H30" s="3"/>
      <c r="I30" s="3" t="s">
        <v>164</v>
      </c>
      <c r="J30" s="3"/>
      <c r="K30" s="5">
        <v>16</v>
      </c>
      <c r="L30" s="3"/>
      <c r="M30" s="5">
        <v>16</v>
      </c>
      <c r="N30" s="3"/>
      <c r="O30" s="5">
        <v>1000000</v>
      </c>
      <c r="P30" s="3"/>
      <c r="Q30" s="5">
        <v>934810000000</v>
      </c>
      <c r="R30" s="3"/>
      <c r="S30" s="5">
        <v>935930331875</v>
      </c>
      <c r="T30" s="3"/>
      <c r="U30" s="5">
        <v>0</v>
      </c>
      <c r="V30" s="3"/>
      <c r="W30" s="5">
        <v>0</v>
      </c>
      <c r="X30" s="3"/>
      <c r="Y30" s="5">
        <v>0</v>
      </c>
      <c r="Z30" s="3"/>
      <c r="AA30" s="5">
        <v>0</v>
      </c>
      <c r="AB30" s="3"/>
      <c r="AC30" s="5">
        <v>1000000</v>
      </c>
      <c r="AD30" s="5"/>
      <c r="AE30" s="5">
        <v>936100</v>
      </c>
      <c r="AF30" s="3"/>
      <c r="AG30" s="5">
        <v>934810000000</v>
      </c>
      <c r="AH30" s="3"/>
      <c r="AI30" s="5">
        <v>935930331875</v>
      </c>
      <c r="AJ30" s="3"/>
      <c r="AK30" s="8">
        <v>2.4453205394555758E-2</v>
      </c>
    </row>
    <row r="31" spans="1:37" x14ac:dyDescent="0.55000000000000004">
      <c r="A31" s="1" t="s">
        <v>165</v>
      </c>
      <c r="C31" s="3" t="s">
        <v>99</v>
      </c>
      <c r="D31" s="3"/>
      <c r="E31" s="3" t="s">
        <v>99</v>
      </c>
      <c r="F31" s="3"/>
      <c r="G31" s="3" t="s">
        <v>166</v>
      </c>
      <c r="H31" s="3"/>
      <c r="I31" s="3" t="s">
        <v>167</v>
      </c>
      <c r="J31" s="3"/>
      <c r="K31" s="5">
        <v>16</v>
      </c>
      <c r="L31" s="3"/>
      <c r="M31" s="5">
        <v>16</v>
      </c>
      <c r="N31" s="3"/>
      <c r="O31" s="5">
        <v>300000</v>
      </c>
      <c r="P31" s="3"/>
      <c r="Q31" s="5">
        <v>283104000000</v>
      </c>
      <c r="R31" s="3"/>
      <c r="S31" s="5">
        <v>283298642812</v>
      </c>
      <c r="T31" s="3"/>
      <c r="U31" s="5">
        <v>0</v>
      </c>
      <c r="V31" s="3"/>
      <c r="W31" s="5">
        <v>0</v>
      </c>
      <c r="X31" s="3"/>
      <c r="Y31" s="5">
        <v>0</v>
      </c>
      <c r="Z31" s="3"/>
      <c r="AA31" s="5">
        <v>0</v>
      </c>
      <c r="AB31" s="3"/>
      <c r="AC31" s="5">
        <v>300000</v>
      </c>
      <c r="AD31" s="5"/>
      <c r="AE31" s="5">
        <v>944500</v>
      </c>
      <c r="AF31" s="3"/>
      <c r="AG31" s="5">
        <v>283104000000</v>
      </c>
      <c r="AH31" s="3"/>
      <c r="AI31" s="5">
        <v>283298642812</v>
      </c>
      <c r="AJ31" s="3"/>
      <c r="AK31" s="8">
        <v>7.401790138377465E-3</v>
      </c>
    </row>
    <row r="32" spans="1:37" x14ac:dyDescent="0.55000000000000004">
      <c r="A32" s="1" t="s">
        <v>168</v>
      </c>
      <c r="C32" s="3" t="s">
        <v>99</v>
      </c>
      <c r="D32" s="3"/>
      <c r="E32" s="3" t="s">
        <v>99</v>
      </c>
      <c r="F32" s="3"/>
      <c r="G32" s="3" t="s">
        <v>169</v>
      </c>
      <c r="H32" s="3"/>
      <c r="I32" s="3" t="s">
        <v>170</v>
      </c>
      <c r="J32" s="3"/>
      <c r="K32" s="5">
        <v>18</v>
      </c>
      <c r="L32" s="3"/>
      <c r="M32" s="5">
        <v>18</v>
      </c>
      <c r="N32" s="3"/>
      <c r="O32" s="5">
        <v>500000</v>
      </c>
      <c r="P32" s="3"/>
      <c r="Q32" s="5">
        <v>490020888125</v>
      </c>
      <c r="R32" s="3"/>
      <c r="S32" s="5">
        <v>499909375000</v>
      </c>
      <c r="T32" s="3"/>
      <c r="U32" s="5">
        <v>0</v>
      </c>
      <c r="V32" s="3"/>
      <c r="W32" s="5">
        <v>0</v>
      </c>
      <c r="X32" s="3"/>
      <c r="Y32" s="5">
        <v>0</v>
      </c>
      <c r="Z32" s="3"/>
      <c r="AA32" s="5">
        <v>0</v>
      </c>
      <c r="AB32" s="3"/>
      <c r="AC32" s="5">
        <v>500000</v>
      </c>
      <c r="AD32" s="5"/>
      <c r="AE32" s="5">
        <v>1000000</v>
      </c>
      <c r="AF32" s="3"/>
      <c r="AG32" s="5">
        <v>490020888125</v>
      </c>
      <c r="AH32" s="3"/>
      <c r="AI32" s="5">
        <v>499909375000</v>
      </c>
      <c r="AJ32" s="3"/>
      <c r="AK32" s="8">
        <v>1.3061214290436789E-2</v>
      </c>
    </row>
    <row r="33" spans="3:37" ht="24.75" thickBot="1" x14ac:dyDescent="0.6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9">
        <f>SUM(Q9:Q32)</f>
        <v>5172513631603</v>
      </c>
      <c r="R33" s="3"/>
      <c r="S33" s="9">
        <f>SUM(S9:S32)</f>
        <v>5256692192810</v>
      </c>
      <c r="T33" s="3"/>
      <c r="U33" s="3"/>
      <c r="V33" s="3"/>
      <c r="W33" s="9">
        <f>SUM(W9:W32)</f>
        <v>783376336862</v>
      </c>
      <c r="X33" s="3"/>
      <c r="Y33" s="3"/>
      <c r="Z33" s="3"/>
      <c r="AA33" s="9">
        <f>SUM(AA9:AA32)</f>
        <v>919049000000</v>
      </c>
      <c r="AB33" s="3"/>
      <c r="AC33" s="3"/>
      <c r="AD33" s="3"/>
      <c r="AE33" s="3"/>
      <c r="AF33" s="3"/>
      <c r="AG33" s="9">
        <f>SUM(AG9:AG32)</f>
        <v>5076799717800</v>
      </c>
      <c r="AH33" s="3"/>
      <c r="AI33" s="9">
        <f>SUM(AI9:AI32)</f>
        <v>5155873951778</v>
      </c>
      <c r="AJ33" s="3"/>
      <c r="AK33" s="11">
        <f>SUM(AK9:AK32)</f>
        <v>0.13470836496845778</v>
      </c>
    </row>
    <row r="34" spans="3:37" ht="24.75" thickTop="1" x14ac:dyDescent="0.5500000000000000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"/>
      <c r="R34" s="3"/>
      <c r="S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5"/>
      <c r="AH34" s="3"/>
      <c r="AI34" s="2"/>
      <c r="AJ34" s="3"/>
      <c r="AK34" s="15"/>
    </row>
    <row r="35" spans="3:37" x14ac:dyDescent="0.55000000000000004">
      <c r="S35" s="2"/>
      <c r="AI35" s="2"/>
      <c r="AK35" s="1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D19" sqref="D1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172</v>
      </c>
      <c r="C6" s="21" t="s">
        <v>173</v>
      </c>
      <c r="D6" s="21" t="s">
        <v>173</v>
      </c>
      <c r="E6" s="21" t="s">
        <v>173</v>
      </c>
      <c r="F6" s="21" t="s">
        <v>173</v>
      </c>
      <c r="G6" s="21" t="s">
        <v>173</v>
      </c>
      <c r="H6" s="21" t="s">
        <v>173</v>
      </c>
      <c r="I6" s="21" t="s">
        <v>173</v>
      </c>
      <c r="K6" s="21" t="s">
        <v>282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172</v>
      </c>
      <c r="C7" s="21" t="s">
        <v>174</v>
      </c>
      <c r="E7" s="21" t="s">
        <v>175</v>
      </c>
      <c r="G7" s="21" t="s">
        <v>176</v>
      </c>
      <c r="I7" s="21" t="s">
        <v>96</v>
      </c>
      <c r="K7" s="21" t="s">
        <v>177</v>
      </c>
      <c r="M7" s="21" t="s">
        <v>178</v>
      </c>
      <c r="O7" s="21" t="s">
        <v>179</v>
      </c>
      <c r="Q7" s="21" t="s">
        <v>177</v>
      </c>
      <c r="S7" s="21" t="s">
        <v>171</v>
      </c>
    </row>
    <row r="8" spans="1:19" x14ac:dyDescent="0.55000000000000004">
      <c r="A8" s="1" t="s">
        <v>180</v>
      </c>
      <c r="C8" s="1" t="s">
        <v>181</v>
      </c>
      <c r="E8" s="1" t="s">
        <v>182</v>
      </c>
      <c r="G8" s="1" t="s">
        <v>183</v>
      </c>
      <c r="I8" s="3">
        <v>8</v>
      </c>
      <c r="K8" s="5">
        <v>1618846817356</v>
      </c>
      <c r="L8" s="3"/>
      <c r="M8" s="5">
        <v>2210784732243</v>
      </c>
      <c r="N8" s="3"/>
      <c r="O8" s="5">
        <v>2807416658719</v>
      </c>
      <c r="P8" s="3"/>
      <c r="Q8" s="5">
        <v>1022214890880</v>
      </c>
      <c r="R8" s="3"/>
      <c r="S8" s="8">
        <v>2.6707576229509877E-2</v>
      </c>
    </row>
    <row r="9" spans="1:19" x14ac:dyDescent="0.55000000000000004">
      <c r="A9" s="1" t="s">
        <v>184</v>
      </c>
      <c r="C9" s="1" t="s">
        <v>185</v>
      </c>
      <c r="E9" s="1" t="s">
        <v>182</v>
      </c>
      <c r="G9" s="1" t="s">
        <v>186</v>
      </c>
      <c r="I9" s="3">
        <v>10</v>
      </c>
      <c r="K9" s="5">
        <v>206524613778</v>
      </c>
      <c r="L9" s="3"/>
      <c r="M9" s="5">
        <v>1105189403863</v>
      </c>
      <c r="N9" s="3"/>
      <c r="O9" s="5">
        <v>595014242821</v>
      </c>
      <c r="P9" s="3"/>
      <c r="Q9" s="5">
        <v>716699774820</v>
      </c>
      <c r="R9" s="3"/>
      <c r="S9" s="8">
        <v>1.8725332648206115E-2</v>
      </c>
    </row>
    <row r="10" spans="1:19" x14ac:dyDescent="0.55000000000000004">
      <c r="A10" s="1" t="s">
        <v>187</v>
      </c>
      <c r="C10" s="1" t="s">
        <v>188</v>
      </c>
      <c r="E10" s="1" t="s">
        <v>182</v>
      </c>
      <c r="G10" s="1" t="s">
        <v>189</v>
      </c>
      <c r="I10" s="3">
        <v>10</v>
      </c>
      <c r="K10" s="5">
        <v>50000000000</v>
      </c>
      <c r="L10" s="3"/>
      <c r="M10" s="5">
        <v>50000000000</v>
      </c>
      <c r="N10" s="3"/>
      <c r="O10" s="5">
        <v>0</v>
      </c>
      <c r="P10" s="3"/>
      <c r="Q10" s="5">
        <v>100000000000</v>
      </c>
      <c r="R10" s="3"/>
      <c r="S10" s="8">
        <v>2.6127164129372028E-3</v>
      </c>
    </row>
    <row r="11" spans="1:19" ht="24.75" thickBot="1" x14ac:dyDescent="0.6">
      <c r="I11" s="3"/>
      <c r="K11" s="12">
        <f>SUM(K8:K10)</f>
        <v>1875371431134</v>
      </c>
      <c r="M11" s="12">
        <f>SUM(M8:M10)</f>
        <v>3365974136106</v>
      </c>
      <c r="O11" s="12">
        <f>SUM(O8:O10)</f>
        <v>3402430901540</v>
      </c>
      <c r="Q11" s="12">
        <f>SUM(Q8:Q10)</f>
        <v>1838914665700</v>
      </c>
      <c r="S11" s="13">
        <f>SUM(S8:S10)</f>
        <v>4.8045625290653191E-2</v>
      </c>
    </row>
    <row r="12" spans="1:19" ht="24.75" thickTop="1" x14ac:dyDescent="0.55000000000000004">
      <c r="K12" s="2"/>
      <c r="Q12" s="2"/>
    </row>
    <row r="13" spans="1:19" x14ac:dyDescent="0.55000000000000004">
      <c r="Q13" s="2"/>
      <c r="S13" s="10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E18" sqref="E1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10" ht="24.75" x14ac:dyDescent="0.55000000000000004">
      <c r="A3" s="19" t="s">
        <v>190</v>
      </c>
      <c r="B3" s="19"/>
      <c r="C3" s="19"/>
      <c r="D3" s="19"/>
      <c r="E3" s="19"/>
      <c r="F3" s="19"/>
      <c r="G3" s="19"/>
    </row>
    <row r="4" spans="1:10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10" ht="24.75" x14ac:dyDescent="0.55000000000000004">
      <c r="A6" s="21" t="s">
        <v>194</v>
      </c>
      <c r="C6" s="21" t="s">
        <v>177</v>
      </c>
      <c r="E6" s="21" t="s">
        <v>271</v>
      </c>
      <c r="G6" s="21" t="s">
        <v>13</v>
      </c>
      <c r="J6" s="2"/>
    </row>
    <row r="7" spans="1:10" x14ac:dyDescent="0.55000000000000004">
      <c r="A7" s="1" t="s">
        <v>279</v>
      </c>
      <c r="C7" s="5">
        <f>'سرمایه‌گذاری در سهام'!I99</f>
        <v>2782475278418</v>
      </c>
      <c r="E7" s="8">
        <f>C7/$C$11</f>
        <v>0.97420983017139462</v>
      </c>
      <c r="G7" s="8">
        <v>7.2698188285147222E-2</v>
      </c>
      <c r="J7" s="2"/>
    </row>
    <row r="8" spans="1:10" x14ac:dyDescent="0.55000000000000004">
      <c r="A8" s="1" t="s">
        <v>280</v>
      </c>
      <c r="C8" s="5">
        <f>'سرمایه‌گذاری در اوراق بهادار'!I44</f>
        <v>68284702938</v>
      </c>
      <c r="E8" s="8">
        <f t="shared" ref="E8:E10" si="0">C8/$C$11</f>
        <v>2.3908075435033403E-2</v>
      </c>
      <c r="G8" s="8">
        <v>1.7840856411865382E-3</v>
      </c>
      <c r="J8" s="2"/>
    </row>
    <row r="9" spans="1:10" x14ac:dyDescent="0.55000000000000004">
      <c r="A9" s="1" t="s">
        <v>281</v>
      </c>
      <c r="C9" s="5">
        <f>'درآمد سپرده بانکی'!E10</f>
        <v>4695312983</v>
      </c>
      <c r="E9" s="8">
        <f t="shared" si="0"/>
        <v>1.643939157069775E-3</v>
      </c>
      <c r="G9" s="8">
        <v>1.2267521294561238E-4</v>
      </c>
      <c r="J9" s="2"/>
    </row>
    <row r="10" spans="1:10" x14ac:dyDescent="0.55000000000000004">
      <c r="A10" s="1" t="s">
        <v>278</v>
      </c>
      <c r="C10" s="5">
        <f>'سایر درآمدها'!C10</f>
        <v>680203625</v>
      </c>
      <c r="E10" s="8">
        <f t="shared" si="0"/>
        <v>2.3815523650221919E-4</v>
      </c>
      <c r="G10" s="8">
        <v>1.7771791751768822E-5</v>
      </c>
      <c r="J10" s="2"/>
    </row>
    <row r="11" spans="1:10" ht="24.75" thickBot="1" x14ac:dyDescent="0.6">
      <c r="C11" s="12">
        <f>SUM(C7:C10)</f>
        <v>2856135497964</v>
      </c>
      <c r="E11" s="11">
        <f>SUM(E7:E10)</f>
        <v>0.99999999999999989</v>
      </c>
      <c r="G11" s="11">
        <f>SUM(G7:G10)</f>
        <v>7.4622720931031145E-2</v>
      </c>
      <c r="J11" s="2"/>
    </row>
    <row r="12" spans="1:10" ht="24.75" thickTop="1" x14ac:dyDescent="0.55000000000000004"/>
    <row r="13" spans="1:10" x14ac:dyDescent="0.55000000000000004">
      <c r="G13" s="1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4"/>
  <sheetViews>
    <sheetView rightToLeft="1" workbookViewId="0">
      <selection activeCell="G21" sqref="G2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24.75" x14ac:dyDescent="0.55000000000000004">
      <c r="A3" s="19" t="s">
        <v>190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0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0" ht="24.75" x14ac:dyDescent="0.55000000000000004">
      <c r="A6" s="21" t="s">
        <v>191</v>
      </c>
      <c r="B6" s="21" t="s">
        <v>191</v>
      </c>
      <c r="C6" s="21" t="s">
        <v>191</v>
      </c>
      <c r="D6" s="21" t="s">
        <v>191</v>
      </c>
      <c r="E6" s="21" t="s">
        <v>191</v>
      </c>
      <c r="F6" s="21" t="s">
        <v>191</v>
      </c>
      <c r="G6" s="21" t="s">
        <v>191</v>
      </c>
      <c r="I6" s="21" t="s">
        <v>192</v>
      </c>
      <c r="J6" s="21" t="s">
        <v>192</v>
      </c>
      <c r="K6" s="21" t="s">
        <v>192</v>
      </c>
      <c r="L6" s="21" t="s">
        <v>192</v>
      </c>
      <c r="M6" s="21" t="s">
        <v>192</v>
      </c>
      <c r="O6" s="21" t="s">
        <v>193</v>
      </c>
      <c r="P6" s="21" t="s">
        <v>193</v>
      </c>
      <c r="Q6" s="21" t="s">
        <v>193</v>
      </c>
      <c r="R6" s="21" t="s">
        <v>193</v>
      </c>
      <c r="S6" s="21" t="s">
        <v>193</v>
      </c>
    </row>
    <row r="7" spans="1:20" ht="24.75" x14ac:dyDescent="0.55000000000000004">
      <c r="A7" s="22" t="s">
        <v>194</v>
      </c>
      <c r="C7" s="22" t="s">
        <v>195</v>
      </c>
      <c r="E7" s="22" t="s">
        <v>95</v>
      </c>
      <c r="G7" s="22" t="s">
        <v>96</v>
      </c>
      <c r="I7" s="22" t="s">
        <v>196</v>
      </c>
      <c r="K7" s="22" t="s">
        <v>197</v>
      </c>
      <c r="M7" s="22" t="s">
        <v>198</v>
      </c>
      <c r="O7" s="22" t="s">
        <v>196</v>
      </c>
      <c r="Q7" s="22" t="s">
        <v>197</v>
      </c>
      <c r="S7" s="22" t="s">
        <v>198</v>
      </c>
    </row>
    <row r="8" spans="1:20" x14ac:dyDescent="0.55000000000000004">
      <c r="A8" s="1" t="s">
        <v>162</v>
      </c>
      <c r="C8" s="3" t="s">
        <v>283</v>
      </c>
      <c r="D8" s="3"/>
      <c r="E8" s="3" t="s">
        <v>164</v>
      </c>
      <c r="F8" s="3"/>
      <c r="G8" s="5">
        <v>16</v>
      </c>
      <c r="H8" s="3"/>
      <c r="I8" s="5">
        <v>13645093197</v>
      </c>
      <c r="J8" s="3"/>
      <c r="K8" s="5">
        <v>0</v>
      </c>
      <c r="L8" s="3"/>
      <c r="M8" s="5">
        <v>13645093197</v>
      </c>
      <c r="N8" s="3"/>
      <c r="O8" s="5">
        <v>32601530055</v>
      </c>
      <c r="P8" s="3"/>
      <c r="Q8" s="5">
        <v>0</v>
      </c>
      <c r="R8" s="3"/>
      <c r="S8" s="5">
        <v>32601530055</v>
      </c>
      <c r="T8" s="3"/>
    </row>
    <row r="9" spans="1:20" x14ac:dyDescent="0.55000000000000004">
      <c r="A9" s="1" t="s">
        <v>159</v>
      </c>
      <c r="C9" s="3" t="s">
        <v>283</v>
      </c>
      <c r="D9" s="3"/>
      <c r="E9" s="3" t="s">
        <v>161</v>
      </c>
      <c r="F9" s="3"/>
      <c r="G9" s="5">
        <v>16</v>
      </c>
      <c r="H9" s="3"/>
      <c r="I9" s="5">
        <v>1287129788</v>
      </c>
      <c r="J9" s="3"/>
      <c r="K9" s="5">
        <v>0</v>
      </c>
      <c r="L9" s="3"/>
      <c r="M9" s="5">
        <v>1287129788</v>
      </c>
      <c r="N9" s="3"/>
      <c r="O9" s="5">
        <v>6724575019</v>
      </c>
      <c r="P9" s="3"/>
      <c r="Q9" s="5">
        <v>0</v>
      </c>
      <c r="R9" s="3"/>
      <c r="S9" s="5">
        <v>6724575019</v>
      </c>
      <c r="T9" s="3"/>
    </row>
    <row r="10" spans="1:20" x14ac:dyDescent="0.55000000000000004">
      <c r="A10" s="1" t="s">
        <v>165</v>
      </c>
      <c r="C10" s="3" t="s">
        <v>283</v>
      </c>
      <c r="D10" s="3"/>
      <c r="E10" s="3" t="s">
        <v>167</v>
      </c>
      <c r="F10" s="3"/>
      <c r="G10" s="5">
        <v>16</v>
      </c>
      <c r="H10" s="3"/>
      <c r="I10" s="5">
        <v>3960367501</v>
      </c>
      <c r="J10" s="3"/>
      <c r="K10" s="5">
        <v>0</v>
      </c>
      <c r="L10" s="3"/>
      <c r="M10" s="5">
        <v>3960367501</v>
      </c>
      <c r="N10" s="3"/>
      <c r="O10" s="5">
        <v>20073010267</v>
      </c>
      <c r="P10" s="3"/>
      <c r="Q10" s="5">
        <v>0</v>
      </c>
      <c r="R10" s="3"/>
      <c r="S10" s="5">
        <v>20073010267</v>
      </c>
      <c r="T10" s="3"/>
    </row>
    <row r="11" spans="1:20" x14ac:dyDescent="0.55000000000000004">
      <c r="A11" s="1" t="s">
        <v>200</v>
      </c>
      <c r="C11" s="3" t="s">
        <v>283</v>
      </c>
      <c r="D11" s="3"/>
      <c r="E11" s="3" t="s">
        <v>201</v>
      </c>
      <c r="F11" s="3"/>
      <c r="G11" s="5">
        <v>15</v>
      </c>
      <c r="H11" s="3"/>
      <c r="I11" s="5">
        <v>0</v>
      </c>
      <c r="J11" s="3"/>
      <c r="K11" s="5">
        <v>0</v>
      </c>
      <c r="L11" s="3"/>
      <c r="M11" s="5">
        <v>0</v>
      </c>
      <c r="N11" s="3"/>
      <c r="O11" s="5">
        <v>25410732955</v>
      </c>
      <c r="P11" s="3"/>
      <c r="Q11" s="5">
        <v>0</v>
      </c>
      <c r="R11" s="3"/>
      <c r="S11" s="5">
        <v>25410732955</v>
      </c>
      <c r="T11" s="3"/>
    </row>
    <row r="12" spans="1:20" x14ac:dyDescent="0.55000000000000004">
      <c r="A12" s="1" t="s">
        <v>202</v>
      </c>
      <c r="C12" s="3" t="s">
        <v>283</v>
      </c>
      <c r="D12" s="3"/>
      <c r="E12" s="3" t="s">
        <v>203</v>
      </c>
      <c r="F12" s="3"/>
      <c r="G12" s="5">
        <v>15</v>
      </c>
      <c r="H12" s="3"/>
      <c r="I12" s="5">
        <v>0</v>
      </c>
      <c r="J12" s="3"/>
      <c r="K12" s="5">
        <v>0</v>
      </c>
      <c r="L12" s="3"/>
      <c r="M12" s="5">
        <v>0</v>
      </c>
      <c r="N12" s="3"/>
      <c r="O12" s="5">
        <v>14587873836</v>
      </c>
      <c r="P12" s="3"/>
      <c r="Q12" s="5">
        <v>0</v>
      </c>
      <c r="R12" s="3"/>
      <c r="S12" s="5">
        <v>14587873836</v>
      </c>
      <c r="T12" s="3"/>
    </row>
    <row r="13" spans="1:20" x14ac:dyDescent="0.55000000000000004">
      <c r="A13" s="1" t="s">
        <v>156</v>
      </c>
      <c r="C13" s="3" t="s">
        <v>283</v>
      </c>
      <c r="D13" s="3"/>
      <c r="E13" s="3" t="s">
        <v>158</v>
      </c>
      <c r="F13" s="3"/>
      <c r="G13" s="5">
        <v>15</v>
      </c>
      <c r="H13" s="3"/>
      <c r="I13" s="5">
        <v>6656812811</v>
      </c>
      <c r="J13" s="3"/>
      <c r="K13" s="5">
        <v>0</v>
      </c>
      <c r="L13" s="3"/>
      <c r="M13" s="5">
        <v>6656812811</v>
      </c>
      <c r="N13" s="3"/>
      <c r="O13" s="5">
        <v>9707618396</v>
      </c>
      <c r="P13" s="3"/>
      <c r="Q13" s="5">
        <v>0</v>
      </c>
      <c r="R13" s="3"/>
      <c r="S13" s="5">
        <v>9707618396</v>
      </c>
      <c r="T13" s="3"/>
    </row>
    <row r="14" spans="1:20" x14ac:dyDescent="0.55000000000000004">
      <c r="A14" s="1" t="s">
        <v>153</v>
      </c>
      <c r="C14" s="3" t="s">
        <v>283</v>
      </c>
      <c r="D14" s="3"/>
      <c r="E14" s="3" t="s">
        <v>155</v>
      </c>
      <c r="F14" s="3"/>
      <c r="G14" s="5">
        <v>18</v>
      </c>
      <c r="H14" s="3"/>
      <c r="I14" s="5">
        <v>27457377</v>
      </c>
      <c r="J14" s="3"/>
      <c r="K14" s="5">
        <v>0</v>
      </c>
      <c r="L14" s="3"/>
      <c r="M14" s="5">
        <v>27457377</v>
      </c>
      <c r="N14" s="3"/>
      <c r="O14" s="5">
        <v>152711867</v>
      </c>
      <c r="P14" s="3"/>
      <c r="Q14" s="5">
        <v>0</v>
      </c>
      <c r="R14" s="3"/>
      <c r="S14" s="5">
        <v>152711867</v>
      </c>
      <c r="T14" s="3"/>
    </row>
    <row r="15" spans="1:20" x14ac:dyDescent="0.55000000000000004">
      <c r="A15" s="1" t="s">
        <v>168</v>
      </c>
      <c r="C15" s="3" t="s">
        <v>283</v>
      </c>
      <c r="D15" s="3"/>
      <c r="E15" s="3" t="s">
        <v>170</v>
      </c>
      <c r="F15" s="3"/>
      <c r="G15" s="5">
        <v>18</v>
      </c>
      <c r="H15" s="3"/>
      <c r="I15" s="5">
        <v>7853420100</v>
      </c>
      <c r="J15" s="3"/>
      <c r="K15" s="5">
        <v>0</v>
      </c>
      <c r="L15" s="3"/>
      <c r="M15" s="5">
        <v>7853420100</v>
      </c>
      <c r="N15" s="3"/>
      <c r="O15" s="5">
        <v>15031661128</v>
      </c>
      <c r="P15" s="3"/>
      <c r="Q15" s="5">
        <v>0</v>
      </c>
      <c r="R15" s="3"/>
      <c r="S15" s="5">
        <v>15031661128</v>
      </c>
      <c r="T15" s="3"/>
    </row>
    <row r="16" spans="1:20" x14ac:dyDescent="0.55000000000000004">
      <c r="A16" s="1" t="s">
        <v>204</v>
      </c>
      <c r="C16" s="3" t="s">
        <v>283</v>
      </c>
      <c r="D16" s="3"/>
      <c r="E16" s="3" t="s">
        <v>205</v>
      </c>
      <c r="F16" s="3"/>
      <c r="G16" s="5">
        <v>19</v>
      </c>
      <c r="H16" s="3"/>
      <c r="I16" s="5">
        <v>0</v>
      </c>
      <c r="J16" s="3"/>
      <c r="K16" s="5">
        <v>0</v>
      </c>
      <c r="L16" s="3"/>
      <c r="M16" s="5">
        <v>0</v>
      </c>
      <c r="N16" s="3"/>
      <c r="O16" s="5">
        <v>2319672691</v>
      </c>
      <c r="P16" s="3"/>
      <c r="Q16" s="5">
        <v>0</v>
      </c>
      <c r="R16" s="3"/>
      <c r="S16" s="5">
        <v>2319672691</v>
      </c>
      <c r="T16" s="3"/>
    </row>
    <row r="17" spans="1:20" x14ac:dyDescent="0.55000000000000004">
      <c r="A17" s="1" t="s">
        <v>180</v>
      </c>
      <c r="C17" s="5">
        <v>1</v>
      </c>
      <c r="D17" s="3"/>
      <c r="E17" s="3" t="s">
        <v>283</v>
      </c>
      <c r="F17" s="3"/>
      <c r="G17" s="3">
        <v>0</v>
      </c>
      <c r="H17" s="3"/>
      <c r="I17" s="5">
        <v>4023501071</v>
      </c>
      <c r="J17" s="3"/>
      <c r="K17" s="5">
        <v>0</v>
      </c>
      <c r="L17" s="3"/>
      <c r="M17" s="5">
        <v>4023501071</v>
      </c>
      <c r="N17" s="3"/>
      <c r="O17" s="5">
        <v>34134280184</v>
      </c>
      <c r="P17" s="3"/>
      <c r="Q17" s="5">
        <v>0</v>
      </c>
      <c r="R17" s="3"/>
      <c r="S17" s="5">
        <v>34134280184</v>
      </c>
      <c r="T17" s="3"/>
    </row>
    <row r="18" spans="1:20" x14ac:dyDescent="0.55000000000000004">
      <c r="A18" s="1" t="s">
        <v>184</v>
      </c>
      <c r="C18" s="5">
        <v>17</v>
      </c>
      <c r="D18" s="3"/>
      <c r="E18" s="3" t="s">
        <v>283</v>
      </c>
      <c r="F18" s="3"/>
      <c r="G18" s="3">
        <v>0</v>
      </c>
      <c r="H18" s="3"/>
      <c r="I18" s="5">
        <v>671811912</v>
      </c>
      <c r="J18" s="3"/>
      <c r="K18" s="5">
        <v>0</v>
      </c>
      <c r="L18" s="3"/>
      <c r="M18" s="5">
        <v>671811912</v>
      </c>
      <c r="N18" s="3"/>
      <c r="O18" s="5">
        <v>6455754916</v>
      </c>
      <c r="P18" s="3"/>
      <c r="Q18" s="5">
        <v>0</v>
      </c>
      <c r="R18" s="3"/>
      <c r="S18" s="5">
        <v>6455754916</v>
      </c>
      <c r="T18" s="3"/>
    </row>
    <row r="19" spans="1:20" ht="24.75" thickBot="1" x14ac:dyDescent="0.6">
      <c r="C19" s="3"/>
      <c r="D19" s="3"/>
      <c r="E19" s="3"/>
      <c r="F19" s="3"/>
      <c r="G19" s="3"/>
      <c r="H19" s="3"/>
      <c r="I19" s="9">
        <f>SUM(I8:I18)</f>
        <v>38125593757</v>
      </c>
      <c r="J19" s="3"/>
      <c r="K19" s="9">
        <f>SUM(K8:K18)</f>
        <v>0</v>
      </c>
      <c r="L19" s="3"/>
      <c r="M19" s="9">
        <f>SUM(M8:M18)</f>
        <v>38125593757</v>
      </c>
      <c r="N19" s="3"/>
      <c r="O19" s="9">
        <f>SUM(O8:O18)</f>
        <v>167199421314</v>
      </c>
      <c r="P19" s="3"/>
      <c r="Q19" s="9">
        <f>SUM(Q8:Q18)</f>
        <v>0</v>
      </c>
      <c r="R19" s="3"/>
      <c r="S19" s="9">
        <f>SUM(S8:S18)</f>
        <v>167199421314</v>
      </c>
      <c r="T19" s="3"/>
    </row>
    <row r="20" spans="1:20" ht="24.75" thickTop="1" x14ac:dyDescent="0.55000000000000004">
      <c r="M20" s="2"/>
      <c r="N20" s="2"/>
      <c r="O20" s="2"/>
      <c r="P20" s="2"/>
      <c r="Q20" s="2"/>
      <c r="R20" s="2"/>
      <c r="S20" s="2"/>
    </row>
    <row r="21" spans="1:20" x14ac:dyDescent="0.55000000000000004">
      <c r="M21" s="2"/>
      <c r="N21" s="2"/>
      <c r="O21" s="2"/>
      <c r="P21" s="2"/>
      <c r="Q21" s="2"/>
      <c r="R21" s="2"/>
      <c r="S21" s="2"/>
    </row>
    <row r="23" spans="1:20" x14ac:dyDescent="0.55000000000000004">
      <c r="M23" s="2"/>
      <c r="N23" s="2"/>
      <c r="O23" s="2"/>
      <c r="P23" s="2"/>
      <c r="Q23" s="2"/>
      <c r="R23" s="2"/>
      <c r="S23" s="2"/>
    </row>
    <row r="24" spans="1:20" x14ac:dyDescent="0.55000000000000004">
      <c r="M24" s="2"/>
      <c r="S24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8"/>
  <sheetViews>
    <sheetView rightToLeft="1" topLeftCell="A31" workbookViewId="0">
      <selection activeCell="A45" sqref="A45"/>
    </sheetView>
  </sheetViews>
  <sheetFormatPr defaultRowHeight="24" x14ac:dyDescent="0.5500000000000000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3</v>
      </c>
      <c r="C6" s="21" t="s">
        <v>206</v>
      </c>
      <c r="D6" s="21" t="s">
        <v>206</v>
      </c>
      <c r="E6" s="21" t="s">
        <v>206</v>
      </c>
      <c r="F6" s="21" t="s">
        <v>206</v>
      </c>
      <c r="G6" s="21" t="s">
        <v>206</v>
      </c>
      <c r="I6" s="21" t="s">
        <v>192</v>
      </c>
      <c r="J6" s="21" t="s">
        <v>192</v>
      </c>
      <c r="K6" s="21" t="s">
        <v>192</v>
      </c>
      <c r="L6" s="21" t="s">
        <v>192</v>
      </c>
      <c r="M6" s="21" t="s">
        <v>192</v>
      </c>
      <c r="O6" s="21" t="s">
        <v>193</v>
      </c>
      <c r="P6" s="21" t="s">
        <v>193</v>
      </c>
      <c r="Q6" s="21" t="s">
        <v>193</v>
      </c>
      <c r="R6" s="21" t="s">
        <v>193</v>
      </c>
      <c r="S6" s="21" t="s">
        <v>193</v>
      </c>
    </row>
    <row r="7" spans="1:19" ht="24.75" x14ac:dyDescent="0.55000000000000004">
      <c r="A7" s="21" t="s">
        <v>3</v>
      </c>
      <c r="C7" s="21" t="s">
        <v>207</v>
      </c>
      <c r="E7" s="21" t="s">
        <v>208</v>
      </c>
      <c r="G7" s="21" t="s">
        <v>209</v>
      </c>
      <c r="I7" s="21" t="s">
        <v>210</v>
      </c>
      <c r="K7" s="21" t="s">
        <v>197</v>
      </c>
      <c r="M7" s="21" t="s">
        <v>211</v>
      </c>
      <c r="O7" s="21" t="s">
        <v>210</v>
      </c>
      <c r="P7" s="14"/>
      <c r="Q7" s="21" t="s">
        <v>197</v>
      </c>
      <c r="S7" s="21" t="s">
        <v>211</v>
      </c>
    </row>
    <row r="8" spans="1:19" x14ac:dyDescent="0.55000000000000004">
      <c r="A8" s="1" t="s">
        <v>73</v>
      </c>
      <c r="C8" s="3" t="s">
        <v>163</v>
      </c>
      <c r="D8" s="3"/>
      <c r="E8" s="5">
        <v>900000</v>
      </c>
      <c r="F8" s="3"/>
      <c r="G8" s="5">
        <v>4500</v>
      </c>
      <c r="H8" s="3"/>
      <c r="I8" s="5">
        <v>0</v>
      </c>
      <c r="J8" s="3"/>
      <c r="K8" s="5">
        <v>0</v>
      </c>
      <c r="L8" s="3"/>
      <c r="M8" s="5">
        <f>I8-K8</f>
        <v>0</v>
      </c>
      <c r="N8" s="3"/>
      <c r="O8" s="5">
        <v>4050000000</v>
      </c>
      <c r="P8" s="3"/>
      <c r="Q8" s="5">
        <v>247427653</v>
      </c>
      <c r="R8" s="3"/>
      <c r="S8" s="5">
        <f>O8-Q8</f>
        <v>3802572347</v>
      </c>
    </row>
    <row r="9" spans="1:19" x14ac:dyDescent="0.55000000000000004">
      <c r="A9" s="1" t="s">
        <v>54</v>
      </c>
      <c r="C9" s="3" t="s">
        <v>212</v>
      </c>
      <c r="D9" s="3"/>
      <c r="E9" s="5">
        <v>5000000</v>
      </c>
      <c r="F9" s="3"/>
      <c r="G9" s="5">
        <v>125</v>
      </c>
      <c r="H9" s="3"/>
      <c r="I9" s="5">
        <v>0</v>
      </c>
      <c r="J9" s="3"/>
      <c r="K9" s="5">
        <v>0</v>
      </c>
      <c r="L9" s="3"/>
      <c r="M9" s="5">
        <f t="shared" ref="M9:M44" si="0">I9-K9</f>
        <v>0</v>
      </c>
      <c r="N9" s="3"/>
      <c r="O9" s="5">
        <v>625000000</v>
      </c>
      <c r="P9" s="3"/>
      <c r="Q9" s="5">
        <v>56109726</v>
      </c>
      <c r="R9" s="3"/>
      <c r="S9" s="5">
        <f t="shared" ref="S9:S44" si="1">O9-Q9</f>
        <v>568890274</v>
      </c>
    </row>
    <row r="10" spans="1:19" x14ac:dyDescent="0.55000000000000004">
      <c r="A10" s="1" t="s">
        <v>56</v>
      </c>
      <c r="C10" s="3" t="s">
        <v>213</v>
      </c>
      <c r="D10" s="3"/>
      <c r="E10" s="5">
        <v>40388450</v>
      </c>
      <c r="F10" s="3"/>
      <c r="G10" s="5">
        <v>2000</v>
      </c>
      <c r="H10" s="3"/>
      <c r="I10" s="5">
        <v>0</v>
      </c>
      <c r="J10" s="3"/>
      <c r="K10" s="5">
        <v>0</v>
      </c>
      <c r="L10" s="3"/>
      <c r="M10" s="5">
        <f t="shared" si="0"/>
        <v>0</v>
      </c>
      <c r="N10" s="3"/>
      <c r="O10" s="5">
        <v>80776900000</v>
      </c>
      <c r="P10" s="3"/>
      <c r="Q10" s="5">
        <v>1626380537</v>
      </c>
      <c r="R10" s="3"/>
      <c r="S10" s="5">
        <f t="shared" si="1"/>
        <v>79150519463</v>
      </c>
    </row>
    <row r="11" spans="1:19" x14ac:dyDescent="0.55000000000000004">
      <c r="A11" s="1" t="s">
        <v>81</v>
      </c>
      <c r="C11" s="3" t="s">
        <v>214</v>
      </c>
      <c r="D11" s="3"/>
      <c r="E11" s="5">
        <v>17108382</v>
      </c>
      <c r="F11" s="3"/>
      <c r="G11" s="5">
        <v>280</v>
      </c>
      <c r="H11" s="3"/>
      <c r="I11" s="5">
        <v>0</v>
      </c>
      <c r="J11" s="3"/>
      <c r="K11" s="5">
        <v>0</v>
      </c>
      <c r="L11" s="3"/>
      <c r="M11" s="5">
        <f t="shared" si="0"/>
        <v>0</v>
      </c>
      <c r="N11" s="3"/>
      <c r="O11" s="5">
        <v>4790346960</v>
      </c>
      <c r="P11" s="3"/>
      <c r="Q11" s="5">
        <v>0</v>
      </c>
      <c r="R11" s="3"/>
      <c r="S11" s="5">
        <f t="shared" si="1"/>
        <v>4790346960</v>
      </c>
    </row>
    <row r="12" spans="1:19" x14ac:dyDescent="0.55000000000000004">
      <c r="A12" s="1" t="s">
        <v>33</v>
      </c>
      <c r="C12" s="3" t="s">
        <v>214</v>
      </c>
      <c r="D12" s="3"/>
      <c r="E12" s="5">
        <v>9500020</v>
      </c>
      <c r="F12" s="3"/>
      <c r="G12" s="5">
        <v>550</v>
      </c>
      <c r="H12" s="3"/>
      <c r="I12" s="5">
        <v>0</v>
      </c>
      <c r="J12" s="3"/>
      <c r="K12" s="5">
        <v>0</v>
      </c>
      <c r="L12" s="3"/>
      <c r="M12" s="5">
        <f t="shared" si="0"/>
        <v>0</v>
      </c>
      <c r="N12" s="3"/>
      <c r="O12" s="5">
        <v>5225017472</v>
      </c>
      <c r="P12" s="3"/>
      <c r="Q12" s="5">
        <v>483857451</v>
      </c>
      <c r="R12" s="3"/>
      <c r="S12" s="5">
        <f t="shared" si="1"/>
        <v>4741160021</v>
      </c>
    </row>
    <row r="13" spans="1:19" x14ac:dyDescent="0.55000000000000004">
      <c r="A13" s="1" t="s">
        <v>37</v>
      </c>
      <c r="C13" s="3" t="s">
        <v>215</v>
      </c>
      <c r="D13" s="3"/>
      <c r="E13" s="5">
        <v>35032938</v>
      </c>
      <c r="F13" s="3"/>
      <c r="G13" s="5">
        <v>600</v>
      </c>
      <c r="H13" s="3"/>
      <c r="I13" s="5">
        <v>0</v>
      </c>
      <c r="J13" s="3"/>
      <c r="K13" s="5">
        <v>0</v>
      </c>
      <c r="L13" s="3"/>
      <c r="M13" s="5">
        <f t="shared" si="0"/>
        <v>0</v>
      </c>
      <c r="N13" s="3"/>
      <c r="O13" s="5">
        <v>21019762800</v>
      </c>
      <c r="P13" s="3"/>
      <c r="Q13" s="5">
        <v>0</v>
      </c>
      <c r="R13" s="3"/>
      <c r="S13" s="5">
        <f t="shared" si="1"/>
        <v>21019762800</v>
      </c>
    </row>
    <row r="14" spans="1:19" x14ac:dyDescent="0.55000000000000004">
      <c r="A14" s="1" t="s">
        <v>29</v>
      </c>
      <c r="C14" s="3" t="s">
        <v>216</v>
      </c>
      <c r="D14" s="3"/>
      <c r="E14" s="5">
        <v>8656623</v>
      </c>
      <c r="F14" s="3"/>
      <c r="G14" s="5">
        <v>1220</v>
      </c>
      <c r="H14" s="3"/>
      <c r="I14" s="5">
        <v>0</v>
      </c>
      <c r="J14" s="3"/>
      <c r="K14" s="5">
        <v>0</v>
      </c>
      <c r="L14" s="3"/>
      <c r="M14" s="5">
        <f t="shared" si="0"/>
        <v>0</v>
      </c>
      <c r="N14" s="3"/>
      <c r="O14" s="5">
        <v>10561080060</v>
      </c>
      <c r="P14" s="3"/>
      <c r="Q14" s="5">
        <v>802107346</v>
      </c>
      <c r="R14" s="3"/>
      <c r="S14" s="5">
        <f t="shared" si="1"/>
        <v>9758972714</v>
      </c>
    </row>
    <row r="15" spans="1:19" x14ac:dyDescent="0.55000000000000004">
      <c r="A15" s="1" t="s">
        <v>45</v>
      </c>
      <c r="C15" s="3" t="s">
        <v>217</v>
      </c>
      <c r="D15" s="3"/>
      <c r="E15" s="5">
        <v>1500000</v>
      </c>
      <c r="F15" s="3"/>
      <c r="G15" s="5">
        <v>3416</v>
      </c>
      <c r="H15" s="3"/>
      <c r="I15" s="5">
        <v>0</v>
      </c>
      <c r="J15" s="3"/>
      <c r="K15" s="5">
        <v>0</v>
      </c>
      <c r="L15" s="3"/>
      <c r="M15" s="5">
        <f t="shared" si="0"/>
        <v>0</v>
      </c>
      <c r="N15" s="3"/>
      <c r="O15" s="5">
        <v>5124000000</v>
      </c>
      <c r="P15" s="3"/>
      <c r="Q15" s="5">
        <v>202263158</v>
      </c>
      <c r="R15" s="3"/>
      <c r="S15" s="5">
        <f t="shared" si="1"/>
        <v>4921736842</v>
      </c>
    </row>
    <row r="16" spans="1:19" x14ac:dyDescent="0.55000000000000004">
      <c r="A16" s="1" t="s">
        <v>43</v>
      </c>
      <c r="C16" s="3" t="s">
        <v>218</v>
      </c>
      <c r="D16" s="3"/>
      <c r="E16" s="5">
        <v>600000</v>
      </c>
      <c r="F16" s="3"/>
      <c r="G16" s="5">
        <v>11188</v>
      </c>
      <c r="H16" s="3"/>
      <c r="I16" s="5">
        <v>0</v>
      </c>
      <c r="J16" s="3"/>
      <c r="K16" s="5">
        <v>0</v>
      </c>
      <c r="L16" s="3"/>
      <c r="M16" s="5">
        <f t="shared" si="0"/>
        <v>0</v>
      </c>
      <c r="N16" s="3"/>
      <c r="O16" s="5">
        <v>6712800000</v>
      </c>
      <c r="P16" s="3"/>
      <c r="Q16" s="5">
        <v>346227097</v>
      </c>
      <c r="R16" s="3"/>
      <c r="S16" s="5">
        <f t="shared" si="1"/>
        <v>6366572903</v>
      </c>
    </row>
    <row r="17" spans="1:19" x14ac:dyDescent="0.55000000000000004">
      <c r="A17" s="1" t="s">
        <v>69</v>
      </c>
      <c r="C17" s="3" t="s">
        <v>131</v>
      </c>
      <c r="D17" s="3"/>
      <c r="E17" s="5">
        <v>1697661</v>
      </c>
      <c r="F17" s="3"/>
      <c r="G17" s="5">
        <v>580</v>
      </c>
      <c r="H17" s="3"/>
      <c r="I17" s="5">
        <v>984643380</v>
      </c>
      <c r="J17" s="3"/>
      <c r="K17" s="5">
        <v>140601418</v>
      </c>
      <c r="L17" s="3"/>
      <c r="M17" s="5">
        <f t="shared" si="0"/>
        <v>844041962</v>
      </c>
      <c r="N17" s="3"/>
      <c r="O17" s="5">
        <v>984643380</v>
      </c>
      <c r="P17" s="3"/>
      <c r="Q17" s="5">
        <v>139505617</v>
      </c>
      <c r="R17" s="3"/>
      <c r="S17" s="5">
        <f t="shared" si="1"/>
        <v>845137763</v>
      </c>
    </row>
    <row r="18" spans="1:19" x14ac:dyDescent="0.55000000000000004">
      <c r="A18" s="1" t="s">
        <v>48</v>
      </c>
      <c r="C18" s="3" t="s">
        <v>219</v>
      </c>
      <c r="D18" s="3"/>
      <c r="E18" s="5">
        <v>404056</v>
      </c>
      <c r="F18" s="3"/>
      <c r="G18" s="5">
        <v>51968</v>
      </c>
      <c r="H18" s="3"/>
      <c r="I18" s="5">
        <v>0</v>
      </c>
      <c r="J18" s="3"/>
      <c r="K18" s="5">
        <v>0</v>
      </c>
      <c r="L18" s="3"/>
      <c r="M18" s="5">
        <f t="shared" si="0"/>
        <v>0</v>
      </c>
      <c r="N18" s="3"/>
      <c r="O18" s="5">
        <v>20997982208</v>
      </c>
      <c r="P18" s="3"/>
      <c r="Q18" s="5">
        <v>1716816155</v>
      </c>
      <c r="R18" s="3"/>
      <c r="S18" s="5">
        <f t="shared" si="1"/>
        <v>19281166053</v>
      </c>
    </row>
    <row r="19" spans="1:19" x14ac:dyDescent="0.55000000000000004">
      <c r="A19" s="1" t="s">
        <v>18</v>
      </c>
      <c r="C19" s="3" t="s">
        <v>213</v>
      </c>
      <c r="D19" s="3"/>
      <c r="E19" s="5">
        <v>2300000</v>
      </c>
      <c r="F19" s="3"/>
      <c r="G19" s="5">
        <v>4175</v>
      </c>
      <c r="H19" s="3"/>
      <c r="I19" s="5">
        <v>0</v>
      </c>
      <c r="J19" s="3"/>
      <c r="K19" s="5">
        <v>0</v>
      </c>
      <c r="L19" s="3"/>
      <c r="M19" s="5">
        <f t="shared" si="0"/>
        <v>0</v>
      </c>
      <c r="N19" s="3"/>
      <c r="O19" s="5">
        <v>9602500000</v>
      </c>
      <c r="P19" s="3"/>
      <c r="Q19" s="5">
        <v>0</v>
      </c>
      <c r="R19" s="3"/>
      <c r="S19" s="5">
        <f t="shared" si="1"/>
        <v>9602500000</v>
      </c>
    </row>
    <row r="20" spans="1:19" x14ac:dyDescent="0.55000000000000004">
      <c r="A20" s="1" t="s">
        <v>74</v>
      </c>
      <c r="C20" s="3" t="s">
        <v>220</v>
      </c>
      <c r="D20" s="3"/>
      <c r="E20" s="5">
        <v>153509568</v>
      </c>
      <c r="F20" s="3"/>
      <c r="G20" s="5">
        <v>400</v>
      </c>
      <c r="H20" s="3"/>
      <c r="I20" s="5">
        <v>0</v>
      </c>
      <c r="J20" s="3"/>
      <c r="K20" s="5">
        <v>0</v>
      </c>
      <c r="L20" s="3"/>
      <c r="M20" s="5">
        <f t="shared" si="0"/>
        <v>0</v>
      </c>
      <c r="N20" s="3"/>
      <c r="O20" s="5">
        <v>61403827200</v>
      </c>
      <c r="P20" s="3"/>
      <c r="Q20" s="5">
        <v>5686246273</v>
      </c>
      <c r="R20" s="3"/>
      <c r="S20" s="5">
        <f t="shared" si="1"/>
        <v>55717580927</v>
      </c>
    </row>
    <row r="21" spans="1:19" x14ac:dyDescent="0.55000000000000004">
      <c r="A21" s="1" t="s">
        <v>72</v>
      </c>
      <c r="C21" s="3" t="s">
        <v>221</v>
      </c>
      <c r="D21" s="3"/>
      <c r="E21" s="5">
        <v>83979102</v>
      </c>
      <c r="F21" s="3"/>
      <c r="G21" s="5">
        <v>800</v>
      </c>
      <c r="H21" s="3"/>
      <c r="I21" s="5">
        <v>0</v>
      </c>
      <c r="J21" s="3"/>
      <c r="K21" s="5">
        <v>0</v>
      </c>
      <c r="L21" s="3"/>
      <c r="M21" s="5">
        <f t="shared" si="0"/>
        <v>0</v>
      </c>
      <c r="N21" s="3"/>
      <c r="O21" s="5">
        <v>67183281600</v>
      </c>
      <c r="P21" s="3"/>
      <c r="Q21" s="5">
        <v>0</v>
      </c>
      <c r="R21" s="3"/>
      <c r="S21" s="5">
        <f t="shared" si="1"/>
        <v>67183281600</v>
      </c>
    </row>
    <row r="22" spans="1:19" x14ac:dyDescent="0.55000000000000004">
      <c r="A22" s="1" t="s">
        <v>26</v>
      </c>
      <c r="C22" s="3" t="s">
        <v>221</v>
      </c>
      <c r="D22" s="3"/>
      <c r="E22" s="5">
        <v>3269867</v>
      </c>
      <c r="F22" s="3"/>
      <c r="G22" s="5">
        <v>3700</v>
      </c>
      <c r="H22" s="3"/>
      <c r="I22" s="5">
        <v>0</v>
      </c>
      <c r="J22" s="3"/>
      <c r="K22" s="5">
        <v>0</v>
      </c>
      <c r="L22" s="3"/>
      <c r="M22" s="5">
        <f t="shared" si="0"/>
        <v>0</v>
      </c>
      <c r="N22" s="3"/>
      <c r="O22" s="5">
        <v>12098507900</v>
      </c>
      <c r="P22" s="3"/>
      <c r="Q22" s="5">
        <v>0</v>
      </c>
      <c r="R22" s="3"/>
      <c r="S22" s="5">
        <f t="shared" si="1"/>
        <v>12098507900</v>
      </c>
    </row>
    <row r="23" spans="1:19" x14ac:dyDescent="0.55000000000000004">
      <c r="A23" s="1" t="s">
        <v>20</v>
      </c>
      <c r="C23" s="3" t="s">
        <v>222</v>
      </c>
      <c r="D23" s="3"/>
      <c r="E23" s="5">
        <v>1040482</v>
      </c>
      <c r="F23" s="3"/>
      <c r="G23" s="5">
        <v>10200</v>
      </c>
      <c r="H23" s="3"/>
      <c r="I23" s="5">
        <v>0</v>
      </c>
      <c r="J23" s="3"/>
      <c r="K23" s="5">
        <v>0</v>
      </c>
      <c r="L23" s="3"/>
      <c r="M23" s="5">
        <f t="shared" si="0"/>
        <v>0</v>
      </c>
      <c r="N23" s="3"/>
      <c r="O23" s="5">
        <v>10612916400</v>
      </c>
      <c r="P23" s="3"/>
      <c r="Q23" s="5">
        <v>0</v>
      </c>
      <c r="R23" s="3"/>
      <c r="S23" s="5">
        <f t="shared" si="1"/>
        <v>10612916400</v>
      </c>
    </row>
    <row r="24" spans="1:19" x14ac:dyDescent="0.55000000000000004">
      <c r="A24" s="1" t="s">
        <v>70</v>
      </c>
      <c r="C24" s="3" t="s">
        <v>223</v>
      </c>
      <c r="D24" s="3"/>
      <c r="E24" s="5">
        <v>6540532</v>
      </c>
      <c r="F24" s="3"/>
      <c r="G24" s="5">
        <v>1100</v>
      </c>
      <c r="H24" s="3"/>
      <c r="I24" s="5">
        <v>0</v>
      </c>
      <c r="J24" s="3"/>
      <c r="K24" s="5">
        <v>0</v>
      </c>
      <c r="L24" s="3"/>
      <c r="M24" s="5">
        <f t="shared" si="0"/>
        <v>0</v>
      </c>
      <c r="N24" s="3"/>
      <c r="O24" s="5">
        <v>7194585200</v>
      </c>
      <c r="P24" s="3"/>
      <c r="Q24" s="5">
        <v>0</v>
      </c>
      <c r="R24" s="3"/>
      <c r="S24" s="5">
        <f t="shared" si="1"/>
        <v>7194585200</v>
      </c>
    </row>
    <row r="25" spans="1:19" x14ac:dyDescent="0.55000000000000004">
      <c r="A25" s="1" t="s">
        <v>19</v>
      </c>
      <c r="C25" s="3" t="s">
        <v>214</v>
      </c>
      <c r="D25" s="3"/>
      <c r="E25" s="5">
        <v>1011363</v>
      </c>
      <c r="F25" s="3"/>
      <c r="G25" s="5">
        <v>14130</v>
      </c>
      <c r="H25" s="3"/>
      <c r="I25" s="5">
        <v>0</v>
      </c>
      <c r="J25" s="3"/>
      <c r="K25" s="5">
        <v>0</v>
      </c>
      <c r="L25" s="3"/>
      <c r="M25" s="5">
        <f t="shared" si="0"/>
        <v>0</v>
      </c>
      <c r="N25" s="3"/>
      <c r="O25" s="5">
        <v>14290559190</v>
      </c>
      <c r="P25" s="3"/>
      <c r="Q25" s="5">
        <v>1323364400</v>
      </c>
      <c r="R25" s="3"/>
      <c r="S25" s="5">
        <f t="shared" si="1"/>
        <v>12967194790</v>
      </c>
    </row>
    <row r="26" spans="1:19" x14ac:dyDescent="0.55000000000000004">
      <c r="A26" s="1" t="s">
        <v>82</v>
      </c>
      <c r="C26" s="3" t="s">
        <v>224</v>
      </c>
      <c r="D26" s="3"/>
      <c r="E26" s="5">
        <v>3361802</v>
      </c>
      <c r="F26" s="3"/>
      <c r="G26" s="5">
        <v>5000</v>
      </c>
      <c r="H26" s="3"/>
      <c r="I26" s="5">
        <v>0</v>
      </c>
      <c r="J26" s="3"/>
      <c r="K26" s="5">
        <v>0</v>
      </c>
      <c r="L26" s="3"/>
      <c r="M26" s="5">
        <f t="shared" si="0"/>
        <v>0</v>
      </c>
      <c r="N26" s="3"/>
      <c r="O26" s="5">
        <v>16809010000</v>
      </c>
      <c r="P26" s="3"/>
      <c r="Q26" s="5">
        <v>0</v>
      </c>
      <c r="R26" s="3"/>
      <c r="S26" s="5">
        <f t="shared" si="1"/>
        <v>16809010000</v>
      </c>
    </row>
    <row r="27" spans="1:19" x14ac:dyDescent="0.55000000000000004">
      <c r="A27" s="1" t="s">
        <v>34</v>
      </c>
      <c r="C27" s="3" t="s">
        <v>213</v>
      </c>
      <c r="D27" s="3"/>
      <c r="E27" s="5">
        <v>50000</v>
      </c>
      <c r="F27" s="3"/>
      <c r="G27" s="5">
        <v>5350</v>
      </c>
      <c r="H27" s="3"/>
      <c r="I27" s="5">
        <v>0</v>
      </c>
      <c r="J27" s="3"/>
      <c r="K27" s="5">
        <v>0</v>
      </c>
      <c r="L27" s="3"/>
      <c r="M27" s="5">
        <f t="shared" si="0"/>
        <v>0</v>
      </c>
      <c r="N27" s="3"/>
      <c r="O27" s="5">
        <v>267500000</v>
      </c>
      <c r="P27" s="3"/>
      <c r="Q27" s="5">
        <v>0</v>
      </c>
      <c r="R27" s="3"/>
      <c r="S27" s="5">
        <f t="shared" si="1"/>
        <v>267500000</v>
      </c>
    </row>
    <row r="28" spans="1:19" x14ac:dyDescent="0.55000000000000004">
      <c r="A28" s="1" t="s">
        <v>51</v>
      </c>
      <c r="C28" s="3" t="s">
        <v>225</v>
      </c>
      <c r="D28" s="3"/>
      <c r="E28" s="5">
        <v>10100000</v>
      </c>
      <c r="F28" s="3"/>
      <c r="G28" s="5">
        <v>4750</v>
      </c>
      <c r="H28" s="3"/>
      <c r="I28" s="5">
        <v>0</v>
      </c>
      <c r="J28" s="3"/>
      <c r="K28" s="5">
        <v>0</v>
      </c>
      <c r="L28" s="3"/>
      <c r="M28" s="5">
        <f t="shared" si="0"/>
        <v>0</v>
      </c>
      <c r="N28" s="3"/>
      <c r="O28" s="5">
        <v>47975000000</v>
      </c>
      <c r="P28" s="3"/>
      <c r="Q28" s="5">
        <v>1893750000</v>
      </c>
      <c r="R28" s="3"/>
      <c r="S28" s="5">
        <f t="shared" si="1"/>
        <v>46081250000</v>
      </c>
    </row>
    <row r="29" spans="1:19" x14ac:dyDescent="0.55000000000000004">
      <c r="A29" s="1" t="s">
        <v>59</v>
      </c>
      <c r="C29" s="3" t="s">
        <v>226</v>
      </c>
      <c r="D29" s="3"/>
      <c r="E29" s="5">
        <v>4032094</v>
      </c>
      <c r="F29" s="3"/>
      <c r="G29" s="5">
        <v>2200</v>
      </c>
      <c r="H29" s="3"/>
      <c r="I29" s="5">
        <v>0</v>
      </c>
      <c r="J29" s="3"/>
      <c r="K29" s="5">
        <v>0</v>
      </c>
      <c r="L29" s="3"/>
      <c r="M29" s="5">
        <f t="shared" si="0"/>
        <v>0</v>
      </c>
      <c r="N29" s="3"/>
      <c r="O29" s="5">
        <v>8870606800</v>
      </c>
      <c r="P29" s="3"/>
      <c r="Q29" s="5">
        <v>515067492</v>
      </c>
      <c r="R29" s="3"/>
      <c r="S29" s="5">
        <f t="shared" si="1"/>
        <v>8355539308</v>
      </c>
    </row>
    <row r="30" spans="1:19" x14ac:dyDescent="0.55000000000000004">
      <c r="A30" s="1" t="s">
        <v>36</v>
      </c>
      <c r="C30" s="3" t="s">
        <v>227</v>
      </c>
      <c r="D30" s="3"/>
      <c r="E30" s="5">
        <v>6064981</v>
      </c>
      <c r="F30" s="3"/>
      <c r="G30" s="5">
        <v>5600</v>
      </c>
      <c r="H30" s="3"/>
      <c r="I30" s="5">
        <v>0</v>
      </c>
      <c r="J30" s="3"/>
      <c r="K30" s="5">
        <v>0</v>
      </c>
      <c r="L30" s="3"/>
      <c r="M30" s="5">
        <f t="shared" si="0"/>
        <v>0</v>
      </c>
      <c r="N30" s="3"/>
      <c r="O30" s="5">
        <v>33963893600</v>
      </c>
      <c r="P30" s="3"/>
      <c r="Q30" s="5">
        <v>23247018</v>
      </c>
      <c r="R30" s="3"/>
      <c r="S30" s="5">
        <f t="shared" si="1"/>
        <v>33940646582</v>
      </c>
    </row>
    <row r="31" spans="1:19" x14ac:dyDescent="0.55000000000000004">
      <c r="A31" s="1" t="s">
        <v>75</v>
      </c>
      <c r="C31" s="3" t="s">
        <v>228</v>
      </c>
      <c r="D31" s="3"/>
      <c r="E31" s="5">
        <v>11400000</v>
      </c>
      <c r="F31" s="3"/>
      <c r="G31" s="5">
        <v>1400</v>
      </c>
      <c r="H31" s="3"/>
      <c r="I31" s="5">
        <v>0</v>
      </c>
      <c r="J31" s="3"/>
      <c r="K31" s="5">
        <v>0</v>
      </c>
      <c r="L31" s="3"/>
      <c r="M31" s="5">
        <f t="shared" si="0"/>
        <v>0</v>
      </c>
      <c r="N31" s="3"/>
      <c r="O31" s="5">
        <v>15960000000</v>
      </c>
      <c r="P31" s="3"/>
      <c r="Q31" s="5">
        <v>321342282</v>
      </c>
      <c r="R31" s="3"/>
      <c r="S31" s="5">
        <f t="shared" si="1"/>
        <v>15638657718</v>
      </c>
    </row>
    <row r="32" spans="1:19" x14ac:dyDescent="0.55000000000000004">
      <c r="A32" s="1" t="s">
        <v>78</v>
      </c>
      <c r="C32" s="3" t="s">
        <v>229</v>
      </c>
      <c r="D32" s="3"/>
      <c r="E32" s="5">
        <v>41540337</v>
      </c>
      <c r="F32" s="3"/>
      <c r="G32" s="5">
        <v>1800</v>
      </c>
      <c r="H32" s="3"/>
      <c r="I32" s="5">
        <v>0</v>
      </c>
      <c r="J32" s="3"/>
      <c r="K32" s="5">
        <v>0</v>
      </c>
      <c r="L32" s="3"/>
      <c r="M32" s="5">
        <f t="shared" si="0"/>
        <v>0</v>
      </c>
      <c r="N32" s="3"/>
      <c r="O32" s="5">
        <v>74772606600</v>
      </c>
      <c r="P32" s="3"/>
      <c r="Q32" s="5">
        <v>0</v>
      </c>
      <c r="R32" s="3"/>
      <c r="S32" s="5">
        <f t="shared" si="1"/>
        <v>74772606600</v>
      </c>
    </row>
    <row r="33" spans="1:19" x14ac:dyDescent="0.55000000000000004">
      <c r="A33" s="1" t="s">
        <v>16</v>
      </c>
      <c r="C33" s="3" t="s">
        <v>212</v>
      </c>
      <c r="D33" s="3"/>
      <c r="E33" s="5">
        <v>3831142</v>
      </c>
      <c r="F33" s="3"/>
      <c r="G33" s="5">
        <v>200</v>
      </c>
      <c r="H33" s="3"/>
      <c r="I33" s="5">
        <v>0</v>
      </c>
      <c r="J33" s="3"/>
      <c r="K33" s="5">
        <v>0</v>
      </c>
      <c r="L33" s="3"/>
      <c r="M33" s="5">
        <f t="shared" si="0"/>
        <v>0</v>
      </c>
      <c r="N33" s="3"/>
      <c r="O33" s="5">
        <v>1611637235</v>
      </c>
      <c r="P33" s="3"/>
      <c r="Q33" s="5">
        <v>0</v>
      </c>
      <c r="R33" s="3"/>
      <c r="S33" s="5">
        <f t="shared" si="1"/>
        <v>1611637235</v>
      </c>
    </row>
    <row r="34" spans="1:19" x14ac:dyDescent="0.55000000000000004">
      <c r="A34" s="1" t="s">
        <v>24</v>
      </c>
      <c r="C34" s="3" t="s">
        <v>230</v>
      </c>
      <c r="D34" s="3"/>
      <c r="E34" s="5">
        <v>26842552</v>
      </c>
      <c r="F34" s="3"/>
      <c r="G34" s="5">
        <v>6500</v>
      </c>
      <c r="H34" s="3"/>
      <c r="I34" s="5">
        <v>0</v>
      </c>
      <c r="J34" s="3"/>
      <c r="K34" s="5">
        <v>0</v>
      </c>
      <c r="L34" s="3"/>
      <c r="M34" s="5">
        <f t="shared" si="0"/>
        <v>0</v>
      </c>
      <c r="N34" s="3"/>
      <c r="O34" s="5">
        <v>174476588000</v>
      </c>
      <c r="P34" s="3"/>
      <c r="Q34" s="5">
        <v>14466651769</v>
      </c>
      <c r="R34" s="3"/>
      <c r="S34" s="5">
        <f t="shared" si="1"/>
        <v>160009936231</v>
      </c>
    </row>
    <row r="35" spans="1:19" x14ac:dyDescent="0.55000000000000004">
      <c r="A35" s="1" t="s">
        <v>21</v>
      </c>
      <c r="C35" s="3" t="s">
        <v>231</v>
      </c>
      <c r="D35" s="3"/>
      <c r="E35" s="5">
        <v>306183</v>
      </c>
      <c r="F35" s="3"/>
      <c r="G35" s="5">
        <v>20000</v>
      </c>
      <c r="H35" s="3"/>
      <c r="I35" s="5">
        <v>0</v>
      </c>
      <c r="J35" s="3"/>
      <c r="K35" s="5">
        <v>0</v>
      </c>
      <c r="L35" s="3"/>
      <c r="M35" s="5">
        <f t="shared" si="0"/>
        <v>0</v>
      </c>
      <c r="N35" s="3"/>
      <c r="O35" s="5">
        <v>6123660000</v>
      </c>
      <c r="P35" s="3"/>
      <c r="Q35" s="5">
        <v>0</v>
      </c>
      <c r="R35" s="3"/>
      <c r="S35" s="5">
        <f t="shared" si="1"/>
        <v>6123660000</v>
      </c>
    </row>
    <row r="36" spans="1:19" x14ac:dyDescent="0.55000000000000004">
      <c r="A36" s="1" t="s">
        <v>25</v>
      </c>
      <c r="C36" s="3" t="s">
        <v>232</v>
      </c>
      <c r="D36" s="3"/>
      <c r="E36" s="5">
        <v>2761247</v>
      </c>
      <c r="F36" s="3"/>
      <c r="G36" s="5">
        <v>5900</v>
      </c>
      <c r="H36" s="3"/>
      <c r="I36" s="5">
        <v>0</v>
      </c>
      <c r="J36" s="3"/>
      <c r="K36" s="5">
        <v>0</v>
      </c>
      <c r="L36" s="3"/>
      <c r="M36" s="5">
        <f t="shared" si="0"/>
        <v>0</v>
      </c>
      <c r="N36" s="3"/>
      <c r="O36" s="5">
        <v>16291357300</v>
      </c>
      <c r="P36" s="3"/>
      <c r="Q36" s="5">
        <v>1054085258</v>
      </c>
      <c r="R36" s="3"/>
      <c r="S36" s="5">
        <f t="shared" si="1"/>
        <v>15237272042</v>
      </c>
    </row>
    <row r="37" spans="1:19" x14ac:dyDescent="0.55000000000000004">
      <c r="A37" s="1" t="s">
        <v>28</v>
      </c>
      <c r="C37" s="3" t="s">
        <v>218</v>
      </c>
      <c r="D37" s="3"/>
      <c r="E37" s="5">
        <v>1343905</v>
      </c>
      <c r="F37" s="3"/>
      <c r="G37" s="5">
        <v>14200</v>
      </c>
      <c r="H37" s="3"/>
      <c r="I37" s="5">
        <v>0</v>
      </c>
      <c r="J37" s="3"/>
      <c r="K37" s="5">
        <v>0</v>
      </c>
      <c r="L37" s="3"/>
      <c r="M37" s="5">
        <f t="shared" si="0"/>
        <v>0</v>
      </c>
      <c r="N37" s="3"/>
      <c r="O37" s="5">
        <v>19083451000</v>
      </c>
      <c r="P37" s="3"/>
      <c r="Q37" s="5">
        <v>0</v>
      </c>
      <c r="R37" s="3"/>
      <c r="S37" s="5">
        <f t="shared" si="1"/>
        <v>19083451000</v>
      </c>
    </row>
    <row r="38" spans="1:19" x14ac:dyDescent="0.55000000000000004">
      <c r="A38" s="1" t="s">
        <v>53</v>
      </c>
      <c r="C38" s="3" t="s">
        <v>233</v>
      </c>
      <c r="D38" s="3"/>
      <c r="E38" s="5">
        <v>24900000</v>
      </c>
      <c r="F38" s="3"/>
      <c r="G38" s="5">
        <v>825</v>
      </c>
      <c r="H38" s="3"/>
      <c r="I38" s="5">
        <v>0</v>
      </c>
      <c r="J38" s="3"/>
      <c r="K38" s="5">
        <v>0</v>
      </c>
      <c r="L38" s="3"/>
      <c r="M38" s="5">
        <f t="shared" si="0"/>
        <v>0</v>
      </c>
      <c r="N38" s="3"/>
      <c r="O38" s="5">
        <v>20542500000</v>
      </c>
      <c r="P38" s="3"/>
      <c r="Q38" s="5">
        <v>810888158</v>
      </c>
      <c r="R38" s="3"/>
      <c r="S38" s="5">
        <f t="shared" si="1"/>
        <v>19731611842</v>
      </c>
    </row>
    <row r="39" spans="1:19" x14ac:dyDescent="0.55000000000000004">
      <c r="A39" s="1" t="s">
        <v>52</v>
      </c>
      <c r="C39" s="3" t="s">
        <v>234</v>
      </c>
      <c r="D39" s="3"/>
      <c r="E39" s="5">
        <v>12000000</v>
      </c>
      <c r="F39" s="3"/>
      <c r="G39" s="5">
        <v>1930</v>
      </c>
      <c r="H39" s="3"/>
      <c r="I39" s="5">
        <v>0</v>
      </c>
      <c r="J39" s="3"/>
      <c r="K39" s="5">
        <v>0</v>
      </c>
      <c r="L39" s="3"/>
      <c r="M39" s="5">
        <f t="shared" si="0"/>
        <v>0</v>
      </c>
      <c r="N39" s="3"/>
      <c r="O39" s="5">
        <v>23160000000</v>
      </c>
      <c r="P39" s="3"/>
      <c r="Q39" s="5">
        <v>0</v>
      </c>
      <c r="R39" s="3"/>
      <c r="S39" s="5">
        <f t="shared" si="1"/>
        <v>23160000000</v>
      </c>
    </row>
    <row r="40" spans="1:19" x14ac:dyDescent="0.55000000000000004">
      <c r="A40" s="1" t="s">
        <v>49</v>
      </c>
      <c r="C40" s="3" t="s">
        <v>231</v>
      </c>
      <c r="D40" s="3"/>
      <c r="E40" s="5">
        <v>248066</v>
      </c>
      <c r="F40" s="3"/>
      <c r="G40" s="5">
        <v>3000</v>
      </c>
      <c r="H40" s="3"/>
      <c r="I40" s="5">
        <v>0</v>
      </c>
      <c r="J40" s="3"/>
      <c r="K40" s="5">
        <v>0</v>
      </c>
      <c r="L40" s="3"/>
      <c r="M40" s="5">
        <f t="shared" si="0"/>
        <v>0</v>
      </c>
      <c r="N40" s="3"/>
      <c r="O40" s="5">
        <v>744198000</v>
      </c>
      <c r="P40" s="3"/>
      <c r="Q40" s="5">
        <v>0</v>
      </c>
      <c r="R40" s="3"/>
      <c r="S40" s="5">
        <f t="shared" si="1"/>
        <v>744198000</v>
      </c>
    </row>
    <row r="41" spans="1:19" x14ac:dyDescent="0.55000000000000004">
      <c r="A41" s="1" t="s">
        <v>235</v>
      </c>
      <c r="C41" s="3" t="s">
        <v>236</v>
      </c>
      <c r="D41" s="3"/>
      <c r="E41" s="5">
        <v>56670</v>
      </c>
      <c r="F41" s="3"/>
      <c r="G41" s="5">
        <v>110</v>
      </c>
      <c r="H41" s="3"/>
      <c r="I41" s="5">
        <v>0</v>
      </c>
      <c r="J41" s="3"/>
      <c r="K41" s="5">
        <v>0</v>
      </c>
      <c r="L41" s="3"/>
      <c r="M41" s="5">
        <f t="shared" si="0"/>
        <v>0</v>
      </c>
      <c r="N41" s="3"/>
      <c r="O41" s="5">
        <v>6233700</v>
      </c>
      <c r="P41" s="3"/>
      <c r="Q41" s="5">
        <v>0</v>
      </c>
      <c r="R41" s="3"/>
      <c r="S41" s="5">
        <f t="shared" si="1"/>
        <v>6233700</v>
      </c>
    </row>
    <row r="42" spans="1:19" x14ac:dyDescent="0.55000000000000004">
      <c r="A42" s="1" t="s">
        <v>47</v>
      </c>
      <c r="C42" s="3" t="s">
        <v>237</v>
      </c>
      <c r="D42" s="3"/>
      <c r="E42" s="5">
        <v>3800060</v>
      </c>
      <c r="F42" s="3"/>
      <c r="G42" s="5">
        <v>3000</v>
      </c>
      <c r="H42" s="3"/>
      <c r="I42" s="5">
        <v>0</v>
      </c>
      <c r="J42" s="3"/>
      <c r="K42" s="5">
        <v>0</v>
      </c>
      <c r="L42" s="3"/>
      <c r="M42" s="5">
        <f t="shared" si="0"/>
        <v>0</v>
      </c>
      <c r="N42" s="3"/>
      <c r="O42" s="5">
        <v>11400180000</v>
      </c>
      <c r="P42" s="3"/>
      <c r="Q42" s="5">
        <v>229533826</v>
      </c>
      <c r="R42" s="3"/>
      <c r="S42" s="5">
        <f t="shared" si="1"/>
        <v>11170646174</v>
      </c>
    </row>
    <row r="43" spans="1:19" x14ac:dyDescent="0.55000000000000004">
      <c r="A43" s="1" t="s">
        <v>238</v>
      </c>
      <c r="C43" s="3" t="s">
        <v>239</v>
      </c>
      <c r="D43" s="3"/>
      <c r="E43" s="5">
        <v>753607</v>
      </c>
      <c r="F43" s="3"/>
      <c r="G43" s="5">
        <v>165</v>
      </c>
      <c r="H43" s="3"/>
      <c r="I43" s="5">
        <v>0</v>
      </c>
      <c r="J43" s="3"/>
      <c r="K43" s="5">
        <v>0</v>
      </c>
      <c r="L43" s="3"/>
      <c r="M43" s="5">
        <f t="shared" si="0"/>
        <v>0</v>
      </c>
      <c r="N43" s="3"/>
      <c r="O43" s="5">
        <v>124345155</v>
      </c>
      <c r="P43" s="3"/>
      <c r="Q43" s="5">
        <v>85110</v>
      </c>
      <c r="R43" s="3"/>
      <c r="S43" s="5">
        <f t="shared" si="1"/>
        <v>124260045</v>
      </c>
    </row>
    <row r="44" spans="1:19" x14ac:dyDescent="0.55000000000000004">
      <c r="A44" s="1" t="s">
        <v>27</v>
      </c>
      <c r="C44" s="3" t="s">
        <v>240</v>
      </c>
      <c r="D44" s="3"/>
      <c r="E44" s="5">
        <v>2163138</v>
      </c>
      <c r="F44" s="3"/>
      <c r="G44" s="5">
        <v>10000</v>
      </c>
      <c r="H44" s="3"/>
      <c r="I44" s="5">
        <v>0</v>
      </c>
      <c r="J44" s="3"/>
      <c r="K44" s="5">
        <v>0</v>
      </c>
      <c r="L44" s="3"/>
      <c r="M44" s="5">
        <f t="shared" si="0"/>
        <v>0</v>
      </c>
      <c r="N44" s="3"/>
      <c r="O44" s="5">
        <v>21631380000</v>
      </c>
      <c r="P44" s="3"/>
      <c r="Q44" s="5">
        <v>0</v>
      </c>
      <c r="R44" s="3"/>
      <c r="S44" s="5">
        <f t="shared" si="1"/>
        <v>21631380000</v>
      </c>
    </row>
    <row r="45" spans="1:19" x14ac:dyDescent="0.55000000000000004">
      <c r="A45" s="1" t="s">
        <v>284</v>
      </c>
      <c r="C45" s="3" t="s">
        <v>285</v>
      </c>
      <c r="D45" s="3"/>
      <c r="E45" s="5">
        <f>I45/G45</f>
        <v>3.7240909090909091</v>
      </c>
      <c r="F45" s="3"/>
      <c r="G45" s="5">
        <v>2200</v>
      </c>
      <c r="H45" s="3"/>
      <c r="I45" s="5">
        <v>8193</v>
      </c>
      <c r="J45" s="3"/>
      <c r="K45" s="5">
        <v>0</v>
      </c>
      <c r="L45" s="3"/>
      <c r="M45" s="5">
        <f>I45-K45</f>
        <v>8193</v>
      </c>
      <c r="N45" s="3"/>
      <c r="O45" s="5">
        <v>8193</v>
      </c>
      <c r="P45" s="3"/>
      <c r="Q45" s="5">
        <v>0</v>
      </c>
      <c r="R45" s="3"/>
      <c r="S45" s="5">
        <f>O45-Q45</f>
        <v>8193</v>
      </c>
    </row>
    <row r="46" spans="1:19" ht="24.75" thickBot="1" x14ac:dyDescent="0.6">
      <c r="C46" s="3"/>
      <c r="D46" s="3"/>
      <c r="E46" s="3"/>
      <c r="F46" s="3"/>
      <c r="G46" s="3"/>
      <c r="H46" s="3"/>
      <c r="I46" s="9">
        <f>SUM(I8:I45)</f>
        <v>984651573</v>
      </c>
      <c r="J46" s="3"/>
      <c r="K46" s="9">
        <f>SUM(K8:K45)</f>
        <v>140601418</v>
      </c>
      <c r="L46" s="3"/>
      <c r="M46" s="9">
        <f>SUM(M8:M45)</f>
        <v>844050155</v>
      </c>
      <c r="N46" s="3"/>
      <c r="O46" s="9">
        <f>SUM(O8:O45)</f>
        <v>837067865953</v>
      </c>
      <c r="P46" s="3"/>
      <c r="Q46" s="9">
        <f>SUM(Q8:Q45)</f>
        <v>31944956326</v>
      </c>
      <c r="R46" s="3"/>
      <c r="S46" s="9">
        <f>SUM(S8:S45)</f>
        <v>805122909627</v>
      </c>
    </row>
    <row r="47" spans="1:19" ht="24.75" thickTop="1" x14ac:dyDescent="0.55000000000000004">
      <c r="I47" s="5"/>
      <c r="K47" s="2"/>
      <c r="O47" s="5"/>
      <c r="Q47" s="2"/>
    </row>
    <row r="48" spans="1:19" x14ac:dyDescent="0.55000000000000004">
      <c r="I48" s="2"/>
      <c r="K48" s="2"/>
      <c r="O48" s="5"/>
      <c r="Q48" s="2"/>
    </row>
  </sheetData>
  <mergeCells count="16">
    <mergeCell ref="A2:S2"/>
    <mergeCell ref="A4:S4"/>
    <mergeCell ref="A3:S3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4"/>
  <sheetViews>
    <sheetView rightToLeft="1" topLeftCell="A49" zoomScaleNormal="100" workbookViewId="0">
      <selection activeCell="I46" sqref="I46"/>
    </sheetView>
  </sheetViews>
  <sheetFormatPr defaultRowHeight="24" x14ac:dyDescent="0.55000000000000004"/>
  <cols>
    <col min="1" max="1" width="34.85546875" style="16" bestFit="1" customWidth="1"/>
    <col min="2" max="2" width="1" style="16" customWidth="1"/>
    <col min="3" max="3" width="13.28515625" style="16" bestFit="1" customWidth="1"/>
    <col min="4" max="4" width="2.85546875" style="16" bestFit="1" customWidth="1"/>
    <col min="5" max="5" width="20.28515625" style="16" bestFit="1" customWidth="1"/>
    <col min="6" max="6" width="2.85546875" style="16" bestFit="1" customWidth="1"/>
    <col min="7" max="7" width="21" style="16" bestFit="1" customWidth="1"/>
    <col min="8" max="8" width="2.85546875" style="16" bestFit="1" customWidth="1"/>
    <col min="9" max="9" width="34.5703125" style="16" bestFit="1" customWidth="1"/>
    <col min="10" max="10" width="2.85546875" style="16" bestFit="1" customWidth="1"/>
    <col min="11" max="11" width="13.28515625" style="16" bestFit="1" customWidth="1"/>
    <col min="12" max="12" width="2.85546875" style="16" bestFit="1" customWidth="1"/>
    <col min="13" max="13" width="20.28515625" style="16" bestFit="1" customWidth="1"/>
    <col min="14" max="14" width="2.85546875" style="16" bestFit="1" customWidth="1"/>
    <col min="15" max="15" width="21" style="16" bestFit="1" customWidth="1"/>
    <col min="16" max="16" width="2.85546875" style="16" bestFit="1" customWidth="1"/>
    <col min="17" max="17" width="34.5703125" style="16" bestFit="1" customWidth="1"/>
    <col min="18" max="18" width="1" style="16" customWidth="1"/>
    <col min="19" max="19" width="9.140625" style="16" customWidth="1"/>
    <col min="20" max="16384" width="9.140625" style="16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5" t="s">
        <v>3</v>
      </c>
      <c r="C6" s="24" t="s">
        <v>192</v>
      </c>
      <c r="D6" s="24" t="s">
        <v>192</v>
      </c>
      <c r="E6" s="24" t="s">
        <v>192</v>
      </c>
      <c r="F6" s="24" t="s">
        <v>192</v>
      </c>
      <c r="G6" s="24" t="s">
        <v>192</v>
      </c>
      <c r="H6" s="24" t="s">
        <v>192</v>
      </c>
      <c r="I6" s="24" t="s">
        <v>192</v>
      </c>
      <c r="K6" s="24" t="s">
        <v>193</v>
      </c>
      <c r="L6" s="24" t="s">
        <v>193</v>
      </c>
      <c r="M6" s="24" t="s">
        <v>193</v>
      </c>
      <c r="N6" s="24" t="s">
        <v>193</v>
      </c>
      <c r="O6" s="24" t="s">
        <v>193</v>
      </c>
      <c r="P6" s="24" t="s">
        <v>193</v>
      </c>
      <c r="Q6" s="24" t="s">
        <v>193</v>
      </c>
    </row>
    <row r="7" spans="1:17" ht="24.75" x14ac:dyDescent="0.55000000000000004">
      <c r="A7" s="24" t="s">
        <v>3</v>
      </c>
      <c r="C7" s="24" t="s">
        <v>7</v>
      </c>
      <c r="D7" s="6"/>
      <c r="E7" s="24" t="s">
        <v>241</v>
      </c>
      <c r="F7" s="6"/>
      <c r="G7" s="24" t="s">
        <v>242</v>
      </c>
      <c r="H7" s="6"/>
      <c r="I7" s="24" t="s">
        <v>243</v>
      </c>
      <c r="J7" s="6"/>
      <c r="K7" s="24" t="s">
        <v>7</v>
      </c>
      <c r="L7" s="6"/>
      <c r="M7" s="24" t="s">
        <v>241</v>
      </c>
      <c r="N7" s="6"/>
      <c r="O7" s="24" t="s">
        <v>242</v>
      </c>
      <c r="P7" s="6"/>
      <c r="Q7" s="24" t="s">
        <v>243</v>
      </c>
    </row>
    <row r="8" spans="1:17" x14ac:dyDescent="0.55000000000000004">
      <c r="A8" s="16" t="s">
        <v>40</v>
      </c>
      <c r="C8" s="6">
        <v>9458543</v>
      </c>
      <c r="D8" s="6"/>
      <c r="E8" s="6">
        <v>69097243053</v>
      </c>
      <c r="F8" s="6"/>
      <c r="G8" s="6">
        <v>86568321329</v>
      </c>
      <c r="H8" s="6"/>
      <c r="I8" s="6">
        <f>E8-G8</f>
        <v>-17471078276</v>
      </c>
      <c r="J8" s="6"/>
      <c r="K8" s="6">
        <v>9458543</v>
      </c>
      <c r="L8" s="6"/>
      <c r="M8" s="6">
        <v>69097243053</v>
      </c>
      <c r="N8" s="6"/>
      <c r="O8" s="6">
        <v>81006045233</v>
      </c>
      <c r="P8" s="6"/>
      <c r="Q8" s="6">
        <f>M8-O8</f>
        <v>-11908802180</v>
      </c>
    </row>
    <row r="9" spans="1:17" x14ac:dyDescent="0.55000000000000004">
      <c r="A9" s="16" t="s">
        <v>88</v>
      </c>
      <c r="C9" s="6">
        <v>333333</v>
      </c>
      <c r="D9" s="6"/>
      <c r="E9" s="6">
        <v>1388355111</v>
      </c>
      <c r="F9" s="6"/>
      <c r="G9" s="6">
        <v>482666184</v>
      </c>
      <c r="H9" s="6"/>
      <c r="I9" s="6">
        <f>E9-G9</f>
        <v>905688927</v>
      </c>
      <c r="J9" s="6"/>
      <c r="K9" s="6">
        <v>333333</v>
      </c>
      <c r="L9" s="6"/>
      <c r="M9" s="6">
        <v>1388355111</v>
      </c>
      <c r="N9" s="6"/>
      <c r="O9" s="6">
        <v>482666184</v>
      </c>
      <c r="P9" s="6"/>
      <c r="Q9" s="6">
        <f t="shared" ref="Q9:Q72" si="0">M9-O9</f>
        <v>905688927</v>
      </c>
    </row>
    <row r="10" spans="1:17" x14ac:dyDescent="0.55000000000000004">
      <c r="A10" s="16" t="s">
        <v>86</v>
      </c>
      <c r="C10" s="6">
        <v>10192475</v>
      </c>
      <c r="D10" s="6"/>
      <c r="E10" s="6">
        <v>21307238014</v>
      </c>
      <c r="F10" s="6"/>
      <c r="G10" s="6">
        <v>22214914891</v>
      </c>
      <c r="H10" s="6"/>
      <c r="I10" s="6">
        <f>E10-G10</f>
        <v>-907676877</v>
      </c>
      <c r="J10" s="6"/>
      <c r="K10" s="6">
        <v>10192475</v>
      </c>
      <c r="L10" s="6"/>
      <c r="M10" s="6">
        <v>21307238014</v>
      </c>
      <c r="N10" s="6"/>
      <c r="O10" s="6">
        <v>22214914891</v>
      </c>
      <c r="P10" s="6"/>
      <c r="Q10" s="6">
        <f t="shared" si="0"/>
        <v>-907676877</v>
      </c>
    </row>
    <row r="11" spans="1:17" x14ac:dyDescent="0.55000000000000004">
      <c r="A11" s="16" t="s">
        <v>82</v>
      </c>
      <c r="C11" s="6">
        <v>4266340</v>
      </c>
      <c r="D11" s="6"/>
      <c r="E11" s="6">
        <v>205291922093</v>
      </c>
      <c r="F11" s="6"/>
      <c r="G11" s="6">
        <v>185876828835</v>
      </c>
      <c r="H11" s="6"/>
      <c r="I11" s="6">
        <f t="shared" ref="I11:I74" si="1">E11-G11</f>
        <v>19415093258</v>
      </c>
      <c r="J11" s="6"/>
      <c r="K11" s="6">
        <v>4266340</v>
      </c>
      <c r="L11" s="6"/>
      <c r="M11" s="6">
        <v>205291922093</v>
      </c>
      <c r="N11" s="6"/>
      <c r="O11" s="6">
        <v>174838445667</v>
      </c>
      <c r="P11" s="6"/>
      <c r="Q11" s="6">
        <f t="shared" si="0"/>
        <v>30453476426</v>
      </c>
    </row>
    <row r="12" spans="1:17" x14ac:dyDescent="0.55000000000000004">
      <c r="A12" s="16" t="s">
        <v>34</v>
      </c>
      <c r="C12" s="6">
        <v>50000</v>
      </c>
      <c r="D12" s="6"/>
      <c r="E12" s="6">
        <v>2533336425</v>
      </c>
      <c r="F12" s="6"/>
      <c r="G12" s="6">
        <v>2524340272</v>
      </c>
      <c r="H12" s="6"/>
      <c r="I12" s="6">
        <f t="shared" si="1"/>
        <v>8996153</v>
      </c>
      <c r="J12" s="6"/>
      <c r="K12" s="6">
        <v>50000</v>
      </c>
      <c r="L12" s="6"/>
      <c r="M12" s="6">
        <v>2533336425</v>
      </c>
      <c r="N12" s="6"/>
      <c r="O12" s="6">
        <v>2753120113</v>
      </c>
      <c r="P12" s="6"/>
      <c r="Q12" s="6">
        <f t="shared" si="0"/>
        <v>-219783688</v>
      </c>
    </row>
    <row r="13" spans="1:17" x14ac:dyDescent="0.55000000000000004">
      <c r="A13" s="16" t="s">
        <v>51</v>
      </c>
      <c r="C13" s="6">
        <v>31040230</v>
      </c>
      <c r="D13" s="6"/>
      <c r="E13" s="6">
        <v>698569439897</v>
      </c>
      <c r="F13" s="6"/>
      <c r="G13" s="6">
        <v>633464249164</v>
      </c>
      <c r="H13" s="6"/>
      <c r="I13" s="6">
        <f t="shared" si="1"/>
        <v>65105190733</v>
      </c>
      <c r="J13" s="6"/>
      <c r="K13" s="6">
        <v>31040230</v>
      </c>
      <c r="L13" s="6"/>
      <c r="M13" s="6">
        <v>698569439897</v>
      </c>
      <c r="N13" s="6"/>
      <c r="O13" s="6">
        <v>448820301039</v>
      </c>
      <c r="P13" s="6"/>
      <c r="Q13" s="6">
        <f t="shared" si="0"/>
        <v>249749138858</v>
      </c>
    </row>
    <row r="14" spans="1:17" x14ac:dyDescent="0.55000000000000004">
      <c r="A14" s="16" t="s">
        <v>66</v>
      </c>
      <c r="C14" s="6">
        <v>7116666</v>
      </c>
      <c r="D14" s="6"/>
      <c r="E14" s="6">
        <v>108548394271</v>
      </c>
      <c r="F14" s="6"/>
      <c r="G14" s="6">
        <v>104714111835</v>
      </c>
      <c r="H14" s="6"/>
      <c r="I14" s="6">
        <f t="shared" si="1"/>
        <v>3834282436</v>
      </c>
      <c r="J14" s="6"/>
      <c r="K14" s="6">
        <v>7116666</v>
      </c>
      <c r="L14" s="6"/>
      <c r="M14" s="6">
        <v>108548394271</v>
      </c>
      <c r="N14" s="6"/>
      <c r="O14" s="6">
        <v>88379502712</v>
      </c>
      <c r="P14" s="6"/>
      <c r="Q14" s="6">
        <f t="shared" si="0"/>
        <v>20168891559</v>
      </c>
    </row>
    <row r="15" spans="1:17" x14ac:dyDescent="0.55000000000000004">
      <c r="A15" s="16" t="s">
        <v>59</v>
      </c>
      <c r="C15" s="6">
        <v>4032094</v>
      </c>
      <c r="D15" s="6"/>
      <c r="E15" s="6">
        <v>100322819108</v>
      </c>
      <c r="F15" s="6"/>
      <c r="G15" s="6">
        <v>91905802723</v>
      </c>
      <c r="H15" s="6"/>
      <c r="I15" s="6">
        <f t="shared" si="1"/>
        <v>8417016385</v>
      </c>
      <c r="J15" s="6"/>
      <c r="K15" s="6">
        <v>4032094</v>
      </c>
      <c r="L15" s="6"/>
      <c r="M15" s="6">
        <v>100322819108</v>
      </c>
      <c r="N15" s="6"/>
      <c r="O15" s="6">
        <v>84170163854</v>
      </c>
      <c r="P15" s="6"/>
      <c r="Q15" s="6">
        <f t="shared" si="0"/>
        <v>16152655254</v>
      </c>
    </row>
    <row r="16" spans="1:17" x14ac:dyDescent="0.55000000000000004">
      <c r="A16" s="16" t="s">
        <v>36</v>
      </c>
      <c r="C16" s="6">
        <v>61062255</v>
      </c>
      <c r="D16" s="6"/>
      <c r="E16" s="6">
        <v>1107148566789</v>
      </c>
      <c r="F16" s="6"/>
      <c r="G16" s="6">
        <v>885465888860</v>
      </c>
      <c r="H16" s="6"/>
      <c r="I16" s="6">
        <f t="shared" si="1"/>
        <v>221682677929</v>
      </c>
      <c r="J16" s="6"/>
      <c r="K16" s="6">
        <v>61062255</v>
      </c>
      <c r="L16" s="6"/>
      <c r="M16" s="6">
        <v>1107148566789</v>
      </c>
      <c r="N16" s="6"/>
      <c r="O16" s="6">
        <v>866079616145</v>
      </c>
      <c r="P16" s="6"/>
      <c r="Q16" s="6">
        <f t="shared" si="0"/>
        <v>241068950644</v>
      </c>
    </row>
    <row r="17" spans="1:17" x14ac:dyDescent="0.55000000000000004">
      <c r="A17" s="16" t="s">
        <v>75</v>
      </c>
      <c r="C17" s="6">
        <v>11400000</v>
      </c>
      <c r="D17" s="6"/>
      <c r="E17" s="6">
        <v>194460037200</v>
      </c>
      <c r="F17" s="6"/>
      <c r="G17" s="6">
        <v>200692730700</v>
      </c>
      <c r="H17" s="6"/>
      <c r="I17" s="6">
        <f t="shared" si="1"/>
        <v>-6232693500</v>
      </c>
      <c r="J17" s="6"/>
      <c r="K17" s="6">
        <v>11400000</v>
      </c>
      <c r="L17" s="6"/>
      <c r="M17" s="6">
        <v>194460037200</v>
      </c>
      <c r="N17" s="6"/>
      <c r="O17" s="6">
        <v>217011055529</v>
      </c>
      <c r="P17" s="6"/>
      <c r="Q17" s="6">
        <f t="shared" si="0"/>
        <v>-22551018329</v>
      </c>
    </row>
    <row r="18" spans="1:17" x14ac:dyDescent="0.55000000000000004">
      <c r="A18" s="16" t="s">
        <v>78</v>
      </c>
      <c r="C18" s="6">
        <v>68895041</v>
      </c>
      <c r="D18" s="6"/>
      <c r="E18" s="6">
        <v>1686103543758</v>
      </c>
      <c r="F18" s="6"/>
      <c r="G18" s="6">
        <v>1535495761305</v>
      </c>
      <c r="H18" s="6"/>
      <c r="I18" s="6">
        <f t="shared" si="1"/>
        <v>150607782453</v>
      </c>
      <c r="J18" s="6"/>
      <c r="K18" s="6">
        <v>68895041</v>
      </c>
      <c r="L18" s="6"/>
      <c r="M18" s="6">
        <v>1686103543758</v>
      </c>
      <c r="N18" s="6"/>
      <c r="O18" s="6">
        <v>1253973601396</v>
      </c>
      <c r="P18" s="6"/>
      <c r="Q18" s="6">
        <f t="shared" si="0"/>
        <v>432129942362</v>
      </c>
    </row>
    <row r="19" spans="1:17" x14ac:dyDescent="0.55000000000000004">
      <c r="A19" s="16" t="s">
        <v>16</v>
      </c>
      <c r="C19" s="6">
        <v>13381695</v>
      </c>
      <c r="D19" s="6"/>
      <c r="E19" s="6">
        <v>73161406531</v>
      </c>
      <c r="F19" s="6"/>
      <c r="G19" s="6">
        <v>77152028705</v>
      </c>
      <c r="H19" s="6"/>
      <c r="I19" s="6">
        <f t="shared" si="1"/>
        <v>-3990622174</v>
      </c>
      <c r="J19" s="6"/>
      <c r="K19" s="6">
        <v>13381695</v>
      </c>
      <c r="L19" s="6"/>
      <c r="M19" s="6">
        <v>73161406531</v>
      </c>
      <c r="N19" s="6"/>
      <c r="O19" s="6">
        <v>66576616957</v>
      </c>
      <c r="P19" s="6"/>
      <c r="Q19" s="6">
        <f t="shared" si="0"/>
        <v>6584789574</v>
      </c>
    </row>
    <row r="20" spans="1:17" x14ac:dyDescent="0.55000000000000004">
      <c r="A20" s="16" t="s">
        <v>24</v>
      </c>
      <c r="C20" s="6">
        <v>35259260</v>
      </c>
      <c r="D20" s="6"/>
      <c r="E20" s="6">
        <v>1793130752337</v>
      </c>
      <c r="F20" s="6"/>
      <c r="G20" s="6">
        <v>1649778430659</v>
      </c>
      <c r="H20" s="6"/>
      <c r="I20" s="6">
        <f t="shared" si="1"/>
        <v>143352321678</v>
      </c>
      <c r="J20" s="6"/>
      <c r="K20" s="6">
        <v>35259260</v>
      </c>
      <c r="L20" s="6"/>
      <c r="M20" s="6">
        <v>1793130752337</v>
      </c>
      <c r="N20" s="6"/>
      <c r="O20" s="6">
        <v>1213062066821</v>
      </c>
      <c r="P20" s="6"/>
      <c r="Q20" s="6">
        <f t="shared" si="0"/>
        <v>580068685516</v>
      </c>
    </row>
    <row r="21" spans="1:17" x14ac:dyDescent="0.55000000000000004">
      <c r="A21" s="16" t="s">
        <v>85</v>
      </c>
      <c r="C21" s="6">
        <v>4440573</v>
      </c>
      <c r="D21" s="6"/>
      <c r="E21" s="6">
        <v>25116522550</v>
      </c>
      <c r="F21" s="6"/>
      <c r="G21" s="6">
        <v>26264589509</v>
      </c>
      <c r="H21" s="6"/>
      <c r="I21" s="6">
        <f t="shared" si="1"/>
        <v>-1148066959</v>
      </c>
      <c r="J21" s="6"/>
      <c r="K21" s="6">
        <v>4440573</v>
      </c>
      <c r="L21" s="6"/>
      <c r="M21" s="6">
        <v>25116522550</v>
      </c>
      <c r="N21" s="6"/>
      <c r="O21" s="6">
        <v>26264589509</v>
      </c>
      <c r="P21" s="6"/>
      <c r="Q21" s="6">
        <f t="shared" si="0"/>
        <v>-1148066959</v>
      </c>
    </row>
    <row r="22" spans="1:17" x14ac:dyDescent="0.55000000000000004">
      <c r="A22" s="16" t="s">
        <v>79</v>
      </c>
      <c r="C22" s="6">
        <v>3475000</v>
      </c>
      <c r="D22" s="6"/>
      <c r="E22" s="6">
        <v>72506255512</v>
      </c>
      <c r="F22" s="6"/>
      <c r="G22" s="6">
        <v>72886231125</v>
      </c>
      <c r="H22" s="6"/>
      <c r="I22" s="6">
        <f t="shared" si="1"/>
        <v>-379975613</v>
      </c>
      <c r="J22" s="6"/>
      <c r="K22" s="6">
        <v>3475000</v>
      </c>
      <c r="L22" s="6"/>
      <c r="M22" s="6">
        <v>72506255512</v>
      </c>
      <c r="N22" s="6"/>
      <c r="O22" s="6">
        <v>72022650187</v>
      </c>
      <c r="P22" s="6"/>
      <c r="Q22" s="6">
        <f t="shared" si="0"/>
        <v>483605325</v>
      </c>
    </row>
    <row r="23" spans="1:17" x14ac:dyDescent="0.55000000000000004">
      <c r="A23" s="16" t="s">
        <v>21</v>
      </c>
      <c r="C23" s="6">
        <v>306183</v>
      </c>
      <c r="D23" s="6"/>
      <c r="E23" s="6">
        <v>61864459778</v>
      </c>
      <c r="F23" s="6"/>
      <c r="G23" s="6">
        <v>58486050334</v>
      </c>
      <c r="H23" s="6"/>
      <c r="I23" s="6">
        <f t="shared" si="1"/>
        <v>3378409444</v>
      </c>
      <c r="J23" s="6"/>
      <c r="K23" s="6">
        <v>306183</v>
      </c>
      <c r="L23" s="6"/>
      <c r="M23" s="6">
        <v>61864459778</v>
      </c>
      <c r="N23" s="6"/>
      <c r="O23" s="6">
        <v>44454998486</v>
      </c>
      <c r="P23" s="6"/>
      <c r="Q23" s="6">
        <f t="shared" si="0"/>
        <v>17409461292</v>
      </c>
    </row>
    <row r="24" spans="1:17" x14ac:dyDescent="0.55000000000000004">
      <c r="A24" s="16" t="s">
        <v>17</v>
      </c>
      <c r="C24" s="6">
        <v>10978349</v>
      </c>
      <c r="D24" s="6"/>
      <c r="E24" s="6">
        <v>51815056105</v>
      </c>
      <c r="F24" s="6"/>
      <c r="G24" s="6">
        <v>55916020468</v>
      </c>
      <c r="H24" s="6"/>
      <c r="I24" s="6">
        <f t="shared" si="1"/>
        <v>-4100964363</v>
      </c>
      <c r="J24" s="6"/>
      <c r="K24" s="6">
        <v>10978349</v>
      </c>
      <c r="L24" s="6"/>
      <c r="M24" s="6">
        <v>51815056105</v>
      </c>
      <c r="N24" s="6"/>
      <c r="O24" s="6">
        <v>59257841483</v>
      </c>
      <c r="P24" s="6"/>
      <c r="Q24" s="6">
        <f t="shared" si="0"/>
        <v>-7442785378</v>
      </c>
    </row>
    <row r="25" spans="1:17" x14ac:dyDescent="0.55000000000000004">
      <c r="A25" s="16" t="s">
        <v>58</v>
      </c>
      <c r="C25" s="6">
        <v>13095797</v>
      </c>
      <c r="D25" s="6"/>
      <c r="E25" s="6">
        <v>583591426261</v>
      </c>
      <c r="F25" s="6"/>
      <c r="G25" s="6">
        <v>597273214997</v>
      </c>
      <c r="H25" s="6"/>
      <c r="I25" s="6">
        <f t="shared" si="1"/>
        <v>-13681788736</v>
      </c>
      <c r="J25" s="6"/>
      <c r="K25" s="6">
        <v>13095797</v>
      </c>
      <c r="L25" s="6"/>
      <c r="M25" s="6">
        <v>583591426261</v>
      </c>
      <c r="N25" s="6"/>
      <c r="O25" s="6">
        <v>588674212107</v>
      </c>
      <c r="P25" s="6"/>
      <c r="Q25" s="6">
        <f t="shared" si="0"/>
        <v>-5082785846</v>
      </c>
    </row>
    <row r="26" spans="1:17" x14ac:dyDescent="0.55000000000000004">
      <c r="A26" s="16" t="s">
        <v>32</v>
      </c>
      <c r="C26" s="6">
        <v>500000</v>
      </c>
      <c r="D26" s="6"/>
      <c r="E26" s="6">
        <v>2778369750</v>
      </c>
      <c r="F26" s="6"/>
      <c r="G26" s="6">
        <v>3935886066</v>
      </c>
      <c r="H26" s="6"/>
      <c r="I26" s="6">
        <f t="shared" si="1"/>
        <v>-1157516316</v>
      </c>
      <c r="J26" s="6"/>
      <c r="K26" s="6">
        <v>500000</v>
      </c>
      <c r="L26" s="6"/>
      <c r="M26" s="6">
        <v>2778369750</v>
      </c>
      <c r="N26" s="6"/>
      <c r="O26" s="6">
        <v>2912014566</v>
      </c>
      <c r="P26" s="6"/>
      <c r="Q26" s="6">
        <f t="shared" si="0"/>
        <v>-133644816</v>
      </c>
    </row>
    <row r="27" spans="1:17" x14ac:dyDescent="0.55000000000000004">
      <c r="A27" s="16" t="s">
        <v>25</v>
      </c>
      <c r="C27" s="6">
        <v>3711323</v>
      </c>
      <c r="D27" s="6"/>
      <c r="E27" s="6">
        <v>406738779253</v>
      </c>
      <c r="F27" s="6"/>
      <c r="G27" s="6">
        <v>298976060505</v>
      </c>
      <c r="H27" s="6"/>
      <c r="I27" s="6">
        <f t="shared" si="1"/>
        <v>107762718748</v>
      </c>
      <c r="J27" s="6"/>
      <c r="K27" s="6">
        <v>3711323</v>
      </c>
      <c r="L27" s="6"/>
      <c r="M27" s="6">
        <v>406738779253</v>
      </c>
      <c r="N27" s="6"/>
      <c r="O27" s="6">
        <v>265824826907</v>
      </c>
      <c r="P27" s="6"/>
      <c r="Q27" s="6">
        <f t="shared" si="0"/>
        <v>140913952346</v>
      </c>
    </row>
    <row r="28" spans="1:17" x14ac:dyDescent="0.55000000000000004">
      <c r="A28" s="16" t="s">
        <v>28</v>
      </c>
      <c r="C28" s="6">
        <v>1343905</v>
      </c>
      <c r="D28" s="6"/>
      <c r="E28" s="6">
        <v>147217145930</v>
      </c>
      <c r="F28" s="6"/>
      <c r="G28" s="6">
        <v>131920990568</v>
      </c>
      <c r="H28" s="6"/>
      <c r="I28" s="6">
        <f t="shared" si="1"/>
        <v>15296155362</v>
      </c>
      <c r="J28" s="6"/>
      <c r="K28" s="6">
        <v>1343905</v>
      </c>
      <c r="L28" s="6"/>
      <c r="M28" s="6">
        <v>147217145930</v>
      </c>
      <c r="N28" s="6"/>
      <c r="O28" s="6">
        <v>79767112320</v>
      </c>
      <c r="P28" s="6"/>
      <c r="Q28" s="6">
        <f t="shared" si="0"/>
        <v>67450033610</v>
      </c>
    </row>
    <row r="29" spans="1:17" x14ac:dyDescent="0.55000000000000004">
      <c r="A29" s="16" t="s">
        <v>30</v>
      </c>
      <c r="C29" s="6">
        <v>3593753</v>
      </c>
      <c r="D29" s="6"/>
      <c r="E29" s="6">
        <v>420110731950</v>
      </c>
      <c r="F29" s="6"/>
      <c r="G29" s="6">
        <v>386137491637</v>
      </c>
      <c r="H29" s="6"/>
      <c r="I29" s="6">
        <f t="shared" si="1"/>
        <v>33973240313</v>
      </c>
      <c r="J29" s="6"/>
      <c r="K29" s="6">
        <v>3593753</v>
      </c>
      <c r="L29" s="6"/>
      <c r="M29" s="6">
        <v>420110731950</v>
      </c>
      <c r="N29" s="6"/>
      <c r="O29" s="6">
        <v>243885711482</v>
      </c>
      <c r="P29" s="6"/>
      <c r="Q29" s="6">
        <f t="shared" si="0"/>
        <v>176225020468</v>
      </c>
    </row>
    <row r="30" spans="1:17" x14ac:dyDescent="0.55000000000000004">
      <c r="A30" s="16" t="s">
        <v>53</v>
      </c>
      <c r="C30" s="6">
        <v>24900000</v>
      </c>
      <c r="D30" s="6"/>
      <c r="E30" s="6">
        <v>240587933400</v>
      </c>
      <c r="F30" s="6"/>
      <c r="G30" s="6">
        <v>232914861450</v>
      </c>
      <c r="H30" s="6"/>
      <c r="I30" s="6">
        <f t="shared" si="1"/>
        <v>7673071950</v>
      </c>
      <c r="J30" s="6"/>
      <c r="K30" s="6">
        <v>24900000</v>
      </c>
      <c r="L30" s="6"/>
      <c r="M30" s="6">
        <v>240587933400</v>
      </c>
      <c r="N30" s="6"/>
      <c r="O30" s="6">
        <v>244795747050</v>
      </c>
      <c r="P30" s="6"/>
      <c r="Q30" s="6">
        <f t="shared" si="0"/>
        <v>-4207813650</v>
      </c>
    </row>
    <row r="31" spans="1:17" x14ac:dyDescent="0.55000000000000004">
      <c r="A31" s="16" t="s">
        <v>87</v>
      </c>
      <c r="C31" s="6">
        <v>450000</v>
      </c>
      <c r="D31" s="6"/>
      <c r="E31" s="6">
        <v>14257957365</v>
      </c>
      <c r="F31" s="6"/>
      <c r="G31" s="6">
        <v>13897641240</v>
      </c>
      <c r="H31" s="6"/>
      <c r="I31" s="6">
        <f t="shared" si="1"/>
        <v>360316125</v>
      </c>
      <c r="J31" s="6"/>
      <c r="K31" s="6">
        <v>450000</v>
      </c>
      <c r="L31" s="6"/>
      <c r="M31" s="6">
        <v>14257957365</v>
      </c>
      <c r="N31" s="6"/>
      <c r="O31" s="6">
        <v>13897641240</v>
      </c>
      <c r="P31" s="6"/>
      <c r="Q31" s="6">
        <f t="shared" si="0"/>
        <v>360316125</v>
      </c>
    </row>
    <row r="32" spans="1:17" x14ac:dyDescent="0.55000000000000004">
      <c r="A32" s="16" t="s">
        <v>68</v>
      </c>
      <c r="C32" s="6">
        <v>45718</v>
      </c>
      <c r="D32" s="6"/>
      <c r="E32" s="6">
        <v>1011218454</v>
      </c>
      <c r="F32" s="6"/>
      <c r="G32" s="6">
        <v>968090221</v>
      </c>
      <c r="H32" s="6"/>
      <c r="I32" s="6">
        <f t="shared" si="1"/>
        <v>43128233</v>
      </c>
      <c r="J32" s="6"/>
      <c r="K32" s="6">
        <v>45718</v>
      </c>
      <c r="L32" s="6"/>
      <c r="M32" s="6">
        <v>1011218454</v>
      </c>
      <c r="N32" s="6"/>
      <c r="O32" s="6">
        <v>858928982</v>
      </c>
      <c r="P32" s="6"/>
      <c r="Q32" s="6">
        <f t="shared" si="0"/>
        <v>152289472</v>
      </c>
    </row>
    <row r="33" spans="1:17" x14ac:dyDescent="0.55000000000000004">
      <c r="A33" s="16" t="s">
        <v>23</v>
      </c>
      <c r="C33" s="6">
        <v>34525000</v>
      </c>
      <c r="D33" s="6"/>
      <c r="E33" s="6">
        <v>389218314251</v>
      </c>
      <c r="F33" s="6"/>
      <c r="G33" s="6">
        <v>361946158925</v>
      </c>
      <c r="H33" s="6"/>
      <c r="I33" s="6">
        <f t="shared" si="1"/>
        <v>27272155326</v>
      </c>
      <c r="J33" s="6"/>
      <c r="K33" s="6">
        <v>34525000</v>
      </c>
      <c r="L33" s="6"/>
      <c r="M33" s="6">
        <v>389218314251</v>
      </c>
      <c r="N33" s="6"/>
      <c r="O33" s="6">
        <v>376479706117</v>
      </c>
      <c r="P33" s="6"/>
      <c r="Q33" s="6">
        <f t="shared" si="0"/>
        <v>12738608134</v>
      </c>
    </row>
    <row r="34" spans="1:17" x14ac:dyDescent="0.55000000000000004">
      <c r="A34" s="16" t="s">
        <v>31</v>
      </c>
      <c r="C34" s="6">
        <v>7429422</v>
      </c>
      <c r="D34" s="6"/>
      <c r="E34" s="6">
        <v>818400200323</v>
      </c>
      <c r="F34" s="6"/>
      <c r="G34" s="6">
        <v>739031273878</v>
      </c>
      <c r="H34" s="6"/>
      <c r="I34" s="6">
        <f t="shared" si="1"/>
        <v>79368926445</v>
      </c>
      <c r="J34" s="6"/>
      <c r="K34" s="6">
        <v>7429422</v>
      </c>
      <c r="L34" s="6"/>
      <c r="M34" s="6">
        <v>818400200323</v>
      </c>
      <c r="N34" s="6"/>
      <c r="O34" s="6">
        <v>594450881862</v>
      </c>
      <c r="P34" s="6"/>
      <c r="Q34" s="6">
        <f t="shared" si="0"/>
        <v>223949318461</v>
      </c>
    </row>
    <row r="35" spans="1:17" x14ac:dyDescent="0.55000000000000004">
      <c r="A35" s="16" t="s">
        <v>52</v>
      </c>
      <c r="C35" s="6">
        <v>12000000</v>
      </c>
      <c r="D35" s="6"/>
      <c r="E35" s="6">
        <v>75007036800</v>
      </c>
      <c r="F35" s="6"/>
      <c r="G35" s="6">
        <v>80446478400</v>
      </c>
      <c r="H35" s="6"/>
      <c r="I35" s="6">
        <f t="shared" si="1"/>
        <v>-5439441600</v>
      </c>
      <c r="J35" s="6"/>
      <c r="K35" s="6">
        <v>12000000</v>
      </c>
      <c r="L35" s="6"/>
      <c r="M35" s="6">
        <v>75007036800</v>
      </c>
      <c r="N35" s="6"/>
      <c r="O35" s="6">
        <v>88211997000</v>
      </c>
      <c r="P35" s="6"/>
      <c r="Q35" s="6">
        <f t="shared" si="0"/>
        <v>-13204960200</v>
      </c>
    </row>
    <row r="36" spans="1:17" x14ac:dyDescent="0.55000000000000004">
      <c r="A36" s="16" t="s">
        <v>49</v>
      </c>
      <c r="C36" s="6">
        <v>4277850</v>
      </c>
      <c r="D36" s="6"/>
      <c r="E36" s="6">
        <v>242131473364</v>
      </c>
      <c r="F36" s="6"/>
      <c r="G36" s="6">
        <v>247758023258</v>
      </c>
      <c r="H36" s="6"/>
      <c r="I36" s="6">
        <f t="shared" si="1"/>
        <v>-5626549894</v>
      </c>
      <c r="J36" s="6"/>
      <c r="K36" s="6">
        <v>4277850</v>
      </c>
      <c r="L36" s="6"/>
      <c r="M36" s="6">
        <v>242131473364</v>
      </c>
      <c r="N36" s="6"/>
      <c r="O36" s="6">
        <v>221997949654</v>
      </c>
      <c r="P36" s="6"/>
      <c r="Q36" s="6">
        <f t="shared" si="0"/>
        <v>20133523710</v>
      </c>
    </row>
    <row r="37" spans="1:17" x14ac:dyDescent="0.55000000000000004">
      <c r="A37" s="16" t="s">
        <v>50</v>
      </c>
      <c r="C37" s="6">
        <v>6226015</v>
      </c>
      <c r="D37" s="6"/>
      <c r="E37" s="6">
        <v>113084863690</v>
      </c>
      <c r="F37" s="6"/>
      <c r="G37" s="6">
        <v>110576466590</v>
      </c>
      <c r="H37" s="6"/>
      <c r="I37" s="6">
        <f t="shared" si="1"/>
        <v>2508397100</v>
      </c>
      <c r="J37" s="6"/>
      <c r="K37" s="6">
        <v>6226015</v>
      </c>
      <c r="L37" s="6"/>
      <c r="M37" s="6">
        <v>113084863690</v>
      </c>
      <c r="N37" s="6"/>
      <c r="O37" s="6">
        <v>111108344995</v>
      </c>
      <c r="P37" s="6"/>
      <c r="Q37" s="6">
        <f t="shared" si="0"/>
        <v>1976518695</v>
      </c>
    </row>
    <row r="38" spans="1:17" x14ac:dyDescent="0.55000000000000004">
      <c r="A38" s="16" t="s">
        <v>47</v>
      </c>
      <c r="C38" s="6">
        <v>4000060</v>
      </c>
      <c r="D38" s="6"/>
      <c r="E38" s="6">
        <v>133896567218</v>
      </c>
      <c r="F38" s="6"/>
      <c r="G38" s="6">
        <v>140723805025</v>
      </c>
      <c r="H38" s="6"/>
      <c r="I38" s="6">
        <f t="shared" si="1"/>
        <v>-6827237807</v>
      </c>
      <c r="J38" s="6"/>
      <c r="K38" s="6">
        <v>4000060</v>
      </c>
      <c r="L38" s="6"/>
      <c r="M38" s="6">
        <v>133896567218</v>
      </c>
      <c r="N38" s="6"/>
      <c r="O38" s="6">
        <v>132344523288</v>
      </c>
      <c r="P38" s="6"/>
      <c r="Q38" s="6">
        <f t="shared" si="0"/>
        <v>1552043930</v>
      </c>
    </row>
    <row r="39" spans="1:17" x14ac:dyDescent="0.55000000000000004">
      <c r="A39" s="16" t="s">
        <v>15</v>
      </c>
      <c r="C39" s="6">
        <v>11651655</v>
      </c>
      <c r="D39" s="6"/>
      <c r="E39" s="6">
        <v>325579230318</v>
      </c>
      <c r="F39" s="6"/>
      <c r="G39" s="6">
        <v>378943191657</v>
      </c>
      <c r="H39" s="6"/>
      <c r="I39" s="6">
        <f t="shared" si="1"/>
        <v>-53363961339</v>
      </c>
      <c r="J39" s="6"/>
      <c r="K39" s="6">
        <v>11651655</v>
      </c>
      <c r="L39" s="6"/>
      <c r="M39" s="6">
        <v>325579230318</v>
      </c>
      <c r="N39" s="6"/>
      <c r="O39" s="6">
        <v>371797678602</v>
      </c>
      <c r="P39" s="6"/>
      <c r="Q39" s="6">
        <f t="shared" si="0"/>
        <v>-46218448284</v>
      </c>
    </row>
    <row r="40" spans="1:17" x14ac:dyDescent="0.55000000000000004">
      <c r="A40" s="16" t="s">
        <v>46</v>
      </c>
      <c r="C40" s="6">
        <v>1394767</v>
      </c>
      <c r="D40" s="6"/>
      <c r="E40" s="6">
        <v>6125416226</v>
      </c>
      <c r="F40" s="6"/>
      <c r="G40" s="6">
        <v>6411028662</v>
      </c>
      <c r="H40" s="6"/>
      <c r="I40" s="6">
        <f t="shared" si="1"/>
        <v>-285612436</v>
      </c>
      <c r="J40" s="6"/>
      <c r="K40" s="6">
        <v>1394767</v>
      </c>
      <c r="L40" s="6"/>
      <c r="M40" s="6">
        <v>6125416226</v>
      </c>
      <c r="N40" s="6"/>
      <c r="O40" s="6">
        <v>4652979443</v>
      </c>
      <c r="P40" s="6"/>
      <c r="Q40" s="6">
        <f t="shared" si="0"/>
        <v>1472436783</v>
      </c>
    </row>
    <row r="41" spans="1:17" x14ac:dyDescent="0.55000000000000004">
      <c r="A41" s="16" t="s">
        <v>35</v>
      </c>
      <c r="C41" s="6">
        <v>325402</v>
      </c>
      <c r="D41" s="6"/>
      <c r="E41" s="6">
        <v>4792470153</v>
      </c>
      <c r="F41" s="6"/>
      <c r="G41" s="6">
        <v>3705417935</v>
      </c>
      <c r="H41" s="6"/>
      <c r="I41" s="6">
        <f t="shared" si="1"/>
        <v>1087052218</v>
      </c>
      <c r="J41" s="6"/>
      <c r="K41" s="6">
        <v>325402</v>
      </c>
      <c r="L41" s="6"/>
      <c r="M41" s="6">
        <v>4792470153</v>
      </c>
      <c r="N41" s="6"/>
      <c r="O41" s="6">
        <v>2485071657</v>
      </c>
      <c r="P41" s="6"/>
      <c r="Q41" s="6">
        <f t="shared" si="0"/>
        <v>2307398496</v>
      </c>
    </row>
    <row r="42" spans="1:17" x14ac:dyDescent="0.55000000000000004">
      <c r="A42" s="16" t="s">
        <v>27</v>
      </c>
      <c r="C42" s="6">
        <v>7189259</v>
      </c>
      <c r="D42" s="6"/>
      <c r="E42" s="6">
        <v>780253003999</v>
      </c>
      <c r="F42" s="6"/>
      <c r="G42" s="6">
        <v>647971605354</v>
      </c>
      <c r="H42" s="6"/>
      <c r="I42" s="6">
        <f t="shared" si="1"/>
        <v>132281398645</v>
      </c>
      <c r="J42" s="6"/>
      <c r="K42" s="6">
        <v>7189259</v>
      </c>
      <c r="L42" s="6"/>
      <c r="M42" s="6">
        <v>780253003999</v>
      </c>
      <c r="N42" s="6"/>
      <c r="O42" s="6">
        <v>531411064067</v>
      </c>
      <c r="P42" s="6"/>
      <c r="Q42" s="6">
        <f t="shared" si="0"/>
        <v>248841939932</v>
      </c>
    </row>
    <row r="43" spans="1:17" x14ac:dyDescent="0.55000000000000004">
      <c r="A43" s="16" t="s">
        <v>83</v>
      </c>
      <c r="C43" s="6">
        <v>8291579</v>
      </c>
      <c r="D43" s="6"/>
      <c r="E43" s="6">
        <v>101049912726</v>
      </c>
      <c r="F43" s="6"/>
      <c r="G43" s="6">
        <v>100352716338</v>
      </c>
      <c r="H43" s="6"/>
      <c r="I43" s="6">
        <f t="shared" si="1"/>
        <v>697196388</v>
      </c>
      <c r="J43" s="6"/>
      <c r="K43" s="6">
        <v>8291579</v>
      </c>
      <c r="L43" s="6"/>
      <c r="M43" s="6">
        <v>101049912726</v>
      </c>
      <c r="N43" s="6"/>
      <c r="O43" s="6">
        <v>112136235215</v>
      </c>
      <c r="P43" s="6"/>
      <c r="Q43" s="6">
        <f t="shared" si="0"/>
        <v>-11086322489</v>
      </c>
    </row>
    <row r="44" spans="1:17" x14ac:dyDescent="0.55000000000000004">
      <c r="A44" s="16" t="s">
        <v>80</v>
      </c>
      <c r="C44" s="6">
        <v>7545848</v>
      </c>
      <c r="D44" s="6"/>
      <c r="E44" s="6">
        <v>207851330163</v>
      </c>
      <c r="F44" s="6"/>
      <c r="G44" s="6">
        <v>186623641085</v>
      </c>
      <c r="H44" s="6"/>
      <c r="I44" s="6">
        <f t="shared" si="1"/>
        <v>21227689078</v>
      </c>
      <c r="J44" s="6"/>
      <c r="K44" s="6">
        <v>7545848</v>
      </c>
      <c r="L44" s="6"/>
      <c r="M44" s="6">
        <v>207851330163</v>
      </c>
      <c r="N44" s="6"/>
      <c r="O44" s="6">
        <v>200711479037</v>
      </c>
      <c r="P44" s="6"/>
      <c r="Q44" s="6">
        <f t="shared" si="0"/>
        <v>7139851126</v>
      </c>
    </row>
    <row r="45" spans="1:17" x14ac:dyDescent="0.55000000000000004">
      <c r="A45" s="16" t="s">
        <v>73</v>
      </c>
      <c r="C45" s="6">
        <v>1678321</v>
      </c>
      <c r="D45" s="6"/>
      <c r="E45" s="6">
        <v>43910576938</v>
      </c>
      <c r="F45" s="6"/>
      <c r="G45" s="6">
        <v>42809475844</v>
      </c>
      <c r="H45" s="6"/>
      <c r="I45" s="6">
        <f t="shared" si="1"/>
        <v>1101101094</v>
      </c>
      <c r="J45" s="6"/>
      <c r="K45" s="6">
        <v>1678321</v>
      </c>
      <c r="L45" s="6"/>
      <c r="M45" s="6">
        <v>43910576938</v>
      </c>
      <c r="N45" s="6"/>
      <c r="O45" s="6">
        <v>39192564142</v>
      </c>
      <c r="P45" s="6"/>
      <c r="Q45" s="6">
        <f t="shared" si="0"/>
        <v>4718012796</v>
      </c>
    </row>
    <row r="46" spans="1:17" x14ac:dyDescent="0.55000000000000004">
      <c r="A46" s="16" t="s">
        <v>55</v>
      </c>
      <c r="C46" s="6">
        <v>4482368</v>
      </c>
      <c r="D46" s="6"/>
      <c r="E46" s="6">
        <v>36670393802</v>
      </c>
      <c r="F46" s="6"/>
      <c r="G46" s="6">
        <v>36135710053</v>
      </c>
      <c r="H46" s="6"/>
      <c r="I46" s="6">
        <f t="shared" si="1"/>
        <v>534683749</v>
      </c>
      <c r="J46" s="6"/>
      <c r="K46" s="6">
        <v>4482368</v>
      </c>
      <c r="L46" s="6"/>
      <c r="M46" s="6">
        <v>36670393802</v>
      </c>
      <c r="N46" s="6"/>
      <c r="O46" s="6">
        <v>28115453814</v>
      </c>
      <c r="P46" s="6"/>
      <c r="Q46" s="6">
        <f t="shared" si="0"/>
        <v>8554939988</v>
      </c>
    </row>
    <row r="47" spans="1:17" x14ac:dyDescent="0.55000000000000004">
      <c r="A47" s="16" t="s">
        <v>54</v>
      </c>
      <c r="C47" s="6">
        <v>14802385</v>
      </c>
      <c r="D47" s="6"/>
      <c r="E47" s="6">
        <v>91817299449</v>
      </c>
      <c r="F47" s="6"/>
      <c r="G47" s="6">
        <v>97380063683</v>
      </c>
      <c r="H47" s="6"/>
      <c r="I47" s="6">
        <f t="shared" si="1"/>
        <v>-5562764234</v>
      </c>
      <c r="J47" s="6"/>
      <c r="K47" s="6">
        <v>14802385</v>
      </c>
      <c r="L47" s="6"/>
      <c r="M47" s="6">
        <v>91817299449</v>
      </c>
      <c r="N47" s="6"/>
      <c r="O47" s="6">
        <v>99109952548</v>
      </c>
      <c r="P47" s="6"/>
      <c r="Q47" s="6">
        <f t="shared" si="0"/>
        <v>-7292653099</v>
      </c>
    </row>
    <row r="48" spans="1:17" x14ac:dyDescent="0.55000000000000004">
      <c r="A48" s="16" t="s">
        <v>56</v>
      </c>
      <c r="C48" s="6">
        <v>69306090</v>
      </c>
      <c r="D48" s="6"/>
      <c r="E48" s="6">
        <v>1371673940601</v>
      </c>
      <c r="F48" s="6"/>
      <c r="G48" s="6">
        <v>1195306020564</v>
      </c>
      <c r="H48" s="6"/>
      <c r="I48" s="6">
        <f t="shared" si="1"/>
        <v>176367920037</v>
      </c>
      <c r="J48" s="6"/>
      <c r="K48" s="6">
        <v>69306090</v>
      </c>
      <c r="L48" s="6"/>
      <c r="M48" s="6">
        <v>1371673940601</v>
      </c>
      <c r="N48" s="6"/>
      <c r="O48" s="6">
        <v>1102637570475</v>
      </c>
      <c r="P48" s="6"/>
      <c r="Q48" s="6">
        <f t="shared" si="0"/>
        <v>269036370126</v>
      </c>
    </row>
    <row r="49" spans="1:17" x14ac:dyDescent="0.55000000000000004">
      <c r="A49" s="16" t="s">
        <v>57</v>
      </c>
      <c r="C49" s="6">
        <v>67300000</v>
      </c>
      <c r="D49" s="6"/>
      <c r="E49" s="6">
        <v>1079089983450</v>
      </c>
      <c r="F49" s="6"/>
      <c r="G49" s="6">
        <v>923999553662</v>
      </c>
      <c r="H49" s="6"/>
      <c r="I49" s="6">
        <f t="shared" si="1"/>
        <v>155090429788</v>
      </c>
      <c r="J49" s="6"/>
      <c r="K49" s="6">
        <v>67300000</v>
      </c>
      <c r="L49" s="6"/>
      <c r="M49" s="6">
        <v>1079089983450</v>
      </c>
      <c r="N49" s="6"/>
      <c r="O49" s="6">
        <v>703374782855</v>
      </c>
      <c r="P49" s="6"/>
      <c r="Q49" s="6">
        <f t="shared" si="0"/>
        <v>375715200595</v>
      </c>
    </row>
    <row r="50" spans="1:17" x14ac:dyDescent="0.55000000000000004">
      <c r="A50" s="16" t="s">
        <v>71</v>
      </c>
      <c r="C50" s="6">
        <v>18643969</v>
      </c>
      <c r="D50" s="6"/>
      <c r="E50" s="6">
        <v>142148396738</v>
      </c>
      <c r="F50" s="6"/>
      <c r="G50" s="6">
        <v>120457633703</v>
      </c>
      <c r="H50" s="6"/>
      <c r="I50" s="6">
        <f t="shared" si="1"/>
        <v>21690763035</v>
      </c>
      <c r="J50" s="6"/>
      <c r="K50" s="6">
        <v>18643969</v>
      </c>
      <c r="L50" s="6"/>
      <c r="M50" s="6">
        <v>142148396738</v>
      </c>
      <c r="N50" s="6"/>
      <c r="O50" s="6">
        <v>119407876427</v>
      </c>
      <c r="P50" s="6"/>
      <c r="Q50" s="6">
        <f t="shared" si="0"/>
        <v>22740520311</v>
      </c>
    </row>
    <row r="51" spans="1:17" x14ac:dyDescent="0.55000000000000004">
      <c r="A51" s="16" t="s">
        <v>81</v>
      </c>
      <c r="C51" s="6">
        <v>17108382</v>
      </c>
      <c r="D51" s="6"/>
      <c r="E51" s="6">
        <v>230099123829</v>
      </c>
      <c r="F51" s="6"/>
      <c r="G51" s="6">
        <v>204929374881</v>
      </c>
      <c r="H51" s="6"/>
      <c r="I51" s="6">
        <f t="shared" si="1"/>
        <v>25169748948</v>
      </c>
      <c r="J51" s="6"/>
      <c r="K51" s="6">
        <v>17108382</v>
      </c>
      <c r="L51" s="6"/>
      <c r="M51" s="6">
        <v>230099123829</v>
      </c>
      <c r="N51" s="6"/>
      <c r="O51" s="6">
        <v>211902075603</v>
      </c>
      <c r="P51" s="6"/>
      <c r="Q51" s="6">
        <f t="shared" si="0"/>
        <v>18197048226</v>
      </c>
    </row>
    <row r="52" spans="1:17" x14ac:dyDescent="0.55000000000000004">
      <c r="A52" s="16" t="s">
        <v>33</v>
      </c>
      <c r="C52" s="6">
        <v>9000020</v>
      </c>
      <c r="D52" s="6"/>
      <c r="E52" s="6">
        <v>222230311844</v>
      </c>
      <c r="F52" s="6"/>
      <c r="G52" s="6">
        <v>260700132332</v>
      </c>
      <c r="H52" s="6"/>
      <c r="I52" s="6">
        <f t="shared" si="1"/>
        <v>-38469820488</v>
      </c>
      <c r="J52" s="6"/>
      <c r="K52" s="6">
        <v>9000020</v>
      </c>
      <c r="L52" s="6"/>
      <c r="M52" s="6">
        <v>222230311844</v>
      </c>
      <c r="N52" s="6"/>
      <c r="O52" s="6">
        <v>218025470998</v>
      </c>
      <c r="P52" s="6"/>
      <c r="Q52" s="6">
        <f t="shared" si="0"/>
        <v>4204840846</v>
      </c>
    </row>
    <row r="53" spans="1:17" x14ac:dyDescent="0.55000000000000004">
      <c r="A53" s="16" t="s">
        <v>76</v>
      </c>
      <c r="C53" s="6">
        <v>100335470</v>
      </c>
      <c r="D53" s="6"/>
      <c r="E53" s="6">
        <v>1288621083479</v>
      </c>
      <c r="F53" s="6"/>
      <c r="G53" s="6">
        <v>1216809382232</v>
      </c>
      <c r="H53" s="6"/>
      <c r="I53" s="6">
        <f t="shared" si="1"/>
        <v>71811701247</v>
      </c>
      <c r="J53" s="6"/>
      <c r="K53" s="6">
        <v>100335470</v>
      </c>
      <c r="L53" s="6"/>
      <c r="M53" s="6">
        <v>1288621083479</v>
      </c>
      <c r="N53" s="6"/>
      <c r="O53" s="6">
        <v>681084985085</v>
      </c>
      <c r="P53" s="6"/>
      <c r="Q53" s="6">
        <f t="shared" si="0"/>
        <v>607536098394</v>
      </c>
    </row>
    <row r="54" spans="1:17" x14ac:dyDescent="0.55000000000000004">
      <c r="A54" s="16" t="s">
        <v>37</v>
      </c>
      <c r="C54" s="6">
        <v>71182254</v>
      </c>
      <c r="D54" s="6"/>
      <c r="E54" s="6">
        <v>767024520341</v>
      </c>
      <c r="F54" s="6"/>
      <c r="G54" s="6">
        <v>699803736732</v>
      </c>
      <c r="H54" s="6"/>
      <c r="I54" s="6">
        <f t="shared" si="1"/>
        <v>67220783609</v>
      </c>
      <c r="J54" s="6"/>
      <c r="K54" s="6">
        <v>71182254</v>
      </c>
      <c r="L54" s="6"/>
      <c r="M54" s="6">
        <v>767024520341</v>
      </c>
      <c r="N54" s="6"/>
      <c r="O54" s="6">
        <v>636891017150</v>
      </c>
      <c r="P54" s="6"/>
      <c r="Q54" s="6">
        <f t="shared" si="0"/>
        <v>130133503191</v>
      </c>
    </row>
    <row r="55" spans="1:17" x14ac:dyDescent="0.55000000000000004">
      <c r="A55" s="16" t="s">
        <v>29</v>
      </c>
      <c r="C55" s="6">
        <v>9156623</v>
      </c>
      <c r="D55" s="6"/>
      <c r="E55" s="6">
        <v>822560490587</v>
      </c>
      <c r="F55" s="6"/>
      <c r="G55" s="6">
        <v>698225243255</v>
      </c>
      <c r="H55" s="6"/>
      <c r="I55" s="6">
        <f t="shared" si="1"/>
        <v>124335247332</v>
      </c>
      <c r="J55" s="6"/>
      <c r="K55" s="6">
        <v>9156623</v>
      </c>
      <c r="L55" s="6"/>
      <c r="M55" s="6">
        <v>822560490587</v>
      </c>
      <c r="N55" s="6"/>
      <c r="O55" s="6">
        <v>471541384616</v>
      </c>
      <c r="P55" s="6"/>
      <c r="Q55" s="6">
        <f t="shared" si="0"/>
        <v>351019105971</v>
      </c>
    </row>
    <row r="56" spans="1:17" x14ac:dyDescent="0.55000000000000004">
      <c r="A56" s="16" t="s">
        <v>45</v>
      </c>
      <c r="C56" s="6">
        <v>1100000</v>
      </c>
      <c r="D56" s="6"/>
      <c r="E56" s="6">
        <v>51611076000</v>
      </c>
      <c r="F56" s="6"/>
      <c r="G56" s="6">
        <v>48779027550</v>
      </c>
      <c r="H56" s="6"/>
      <c r="I56" s="6">
        <f t="shared" si="1"/>
        <v>2832048450</v>
      </c>
      <c r="J56" s="6"/>
      <c r="K56" s="6">
        <v>1100000</v>
      </c>
      <c r="L56" s="6"/>
      <c r="M56" s="6">
        <v>51611076000</v>
      </c>
      <c r="N56" s="6"/>
      <c r="O56" s="6">
        <v>34493963933</v>
      </c>
      <c r="P56" s="6"/>
      <c r="Q56" s="6">
        <f t="shared" si="0"/>
        <v>17117112067</v>
      </c>
    </row>
    <row r="57" spans="1:17" x14ac:dyDescent="0.55000000000000004">
      <c r="A57" s="16" t="s">
        <v>43</v>
      </c>
      <c r="C57" s="6">
        <v>2535714</v>
      </c>
      <c r="D57" s="6"/>
      <c r="E57" s="6">
        <v>77458852397</v>
      </c>
      <c r="F57" s="6"/>
      <c r="G57" s="6">
        <v>58095735912</v>
      </c>
      <c r="H57" s="6"/>
      <c r="I57" s="6">
        <f t="shared" si="1"/>
        <v>19363116485</v>
      </c>
      <c r="J57" s="6"/>
      <c r="K57" s="6">
        <v>2535714</v>
      </c>
      <c r="L57" s="6"/>
      <c r="M57" s="6">
        <v>77458852397</v>
      </c>
      <c r="N57" s="6"/>
      <c r="O57" s="6">
        <v>58001315700</v>
      </c>
      <c r="P57" s="6"/>
      <c r="Q57" s="6">
        <f t="shared" si="0"/>
        <v>19457536697</v>
      </c>
    </row>
    <row r="58" spans="1:17" x14ac:dyDescent="0.55000000000000004">
      <c r="A58" s="16" t="s">
        <v>61</v>
      </c>
      <c r="C58" s="6">
        <v>12460936</v>
      </c>
      <c r="D58" s="6"/>
      <c r="E58" s="6">
        <v>101695574066</v>
      </c>
      <c r="F58" s="6"/>
      <c r="G58" s="6">
        <v>101460493057</v>
      </c>
      <c r="H58" s="6"/>
      <c r="I58" s="6">
        <f t="shared" si="1"/>
        <v>235081009</v>
      </c>
      <c r="J58" s="6"/>
      <c r="K58" s="6">
        <v>12460936</v>
      </c>
      <c r="L58" s="6"/>
      <c r="M58" s="6">
        <v>101695574066</v>
      </c>
      <c r="N58" s="6"/>
      <c r="O58" s="6">
        <v>96557050995</v>
      </c>
      <c r="P58" s="6"/>
      <c r="Q58" s="6">
        <f t="shared" si="0"/>
        <v>5138523071</v>
      </c>
    </row>
    <row r="59" spans="1:17" x14ac:dyDescent="0.55000000000000004">
      <c r="A59" s="16" t="s">
        <v>65</v>
      </c>
      <c r="C59" s="6">
        <v>8782597</v>
      </c>
      <c r="D59" s="6"/>
      <c r="E59" s="6">
        <v>197043786164</v>
      </c>
      <c r="F59" s="6"/>
      <c r="G59" s="6">
        <v>206463310703</v>
      </c>
      <c r="H59" s="6"/>
      <c r="I59" s="6">
        <f t="shared" si="1"/>
        <v>-9419524539</v>
      </c>
      <c r="J59" s="6"/>
      <c r="K59" s="6">
        <v>8782597</v>
      </c>
      <c r="L59" s="6"/>
      <c r="M59" s="6">
        <v>197043786164</v>
      </c>
      <c r="N59" s="6"/>
      <c r="O59" s="6">
        <v>208481482507</v>
      </c>
      <c r="P59" s="6"/>
      <c r="Q59" s="6">
        <f t="shared" si="0"/>
        <v>-11437696343</v>
      </c>
    </row>
    <row r="60" spans="1:17" x14ac:dyDescent="0.55000000000000004">
      <c r="A60" s="16" t="s">
        <v>64</v>
      </c>
      <c r="C60" s="6">
        <v>9881574</v>
      </c>
      <c r="D60" s="6"/>
      <c r="E60" s="6">
        <v>149011551888</v>
      </c>
      <c r="F60" s="6"/>
      <c r="G60" s="6">
        <v>142647515828</v>
      </c>
      <c r="H60" s="6"/>
      <c r="I60" s="6">
        <f t="shared" si="1"/>
        <v>6364036060</v>
      </c>
      <c r="J60" s="6"/>
      <c r="K60" s="6">
        <v>9881574</v>
      </c>
      <c r="L60" s="6"/>
      <c r="M60" s="6">
        <v>149011551888</v>
      </c>
      <c r="N60" s="6"/>
      <c r="O60" s="6">
        <v>154059715973</v>
      </c>
      <c r="P60" s="6"/>
      <c r="Q60" s="6">
        <f t="shared" si="0"/>
        <v>-5048164085</v>
      </c>
    </row>
    <row r="61" spans="1:17" x14ac:dyDescent="0.55000000000000004">
      <c r="A61" s="16" t="s">
        <v>63</v>
      </c>
      <c r="C61" s="6">
        <v>9119218</v>
      </c>
      <c r="D61" s="6"/>
      <c r="E61" s="6">
        <v>353080139530</v>
      </c>
      <c r="F61" s="6"/>
      <c r="G61" s="6">
        <v>351569141540</v>
      </c>
      <c r="H61" s="6"/>
      <c r="I61" s="6">
        <f t="shared" si="1"/>
        <v>1510997990</v>
      </c>
      <c r="J61" s="6"/>
      <c r="K61" s="6">
        <v>9119218</v>
      </c>
      <c r="L61" s="6"/>
      <c r="M61" s="6">
        <v>353080139530</v>
      </c>
      <c r="N61" s="6"/>
      <c r="O61" s="6">
        <v>309401179693</v>
      </c>
      <c r="P61" s="6"/>
      <c r="Q61" s="6">
        <f t="shared" si="0"/>
        <v>43678959837</v>
      </c>
    </row>
    <row r="62" spans="1:17" x14ac:dyDescent="0.55000000000000004">
      <c r="A62" s="16" t="s">
        <v>69</v>
      </c>
      <c r="C62" s="6">
        <v>1697661</v>
      </c>
      <c r="D62" s="6"/>
      <c r="E62" s="6">
        <v>29431044953</v>
      </c>
      <c r="F62" s="6"/>
      <c r="G62" s="6">
        <v>35488492990</v>
      </c>
      <c r="H62" s="6"/>
      <c r="I62" s="6">
        <f t="shared" si="1"/>
        <v>-6057448037</v>
      </c>
      <c r="J62" s="6"/>
      <c r="K62" s="6">
        <v>1697661</v>
      </c>
      <c r="L62" s="6"/>
      <c r="M62" s="6">
        <v>29431044953</v>
      </c>
      <c r="N62" s="6"/>
      <c r="O62" s="6">
        <v>31558315965</v>
      </c>
      <c r="P62" s="6"/>
      <c r="Q62" s="6">
        <f t="shared" si="0"/>
        <v>-2127271012</v>
      </c>
    </row>
    <row r="63" spans="1:17" x14ac:dyDescent="0.55000000000000004">
      <c r="A63" s="16" t="s">
        <v>48</v>
      </c>
      <c r="C63" s="6">
        <v>495187</v>
      </c>
      <c r="D63" s="6"/>
      <c r="E63" s="6">
        <v>230112653148</v>
      </c>
      <c r="F63" s="6"/>
      <c r="G63" s="6">
        <v>269731410170</v>
      </c>
      <c r="H63" s="6"/>
      <c r="I63" s="6">
        <f t="shared" si="1"/>
        <v>-39618757022</v>
      </c>
      <c r="J63" s="6"/>
      <c r="K63" s="6">
        <v>495187</v>
      </c>
      <c r="L63" s="6"/>
      <c r="M63" s="6">
        <v>230112653148</v>
      </c>
      <c r="N63" s="6"/>
      <c r="O63" s="6">
        <v>180123737418</v>
      </c>
      <c r="P63" s="6"/>
      <c r="Q63" s="6">
        <f t="shared" si="0"/>
        <v>49988915730</v>
      </c>
    </row>
    <row r="64" spans="1:17" x14ac:dyDescent="0.55000000000000004">
      <c r="A64" s="16" t="s">
        <v>60</v>
      </c>
      <c r="C64" s="6">
        <v>3441464</v>
      </c>
      <c r="D64" s="6"/>
      <c r="E64" s="6">
        <v>123052912792</v>
      </c>
      <c r="F64" s="6"/>
      <c r="G64" s="6">
        <v>139610491272</v>
      </c>
      <c r="H64" s="6"/>
      <c r="I64" s="6">
        <f t="shared" si="1"/>
        <v>-16557578480</v>
      </c>
      <c r="J64" s="6"/>
      <c r="K64" s="6">
        <v>3441464</v>
      </c>
      <c r="L64" s="6"/>
      <c r="M64" s="6">
        <v>123052912792</v>
      </c>
      <c r="N64" s="6"/>
      <c r="O64" s="6">
        <v>117009583146</v>
      </c>
      <c r="P64" s="6"/>
      <c r="Q64" s="6">
        <f t="shared" si="0"/>
        <v>6043329646</v>
      </c>
    </row>
    <row r="65" spans="1:17" x14ac:dyDescent="0.55000000000000004">
      <c r="A65" s="16" t="s">
        <v>18</v>
      </c>
      <c r="C65" s="6">
        <v>2300000</v>
      </c>
      <c r="D65" s="6"/>
      <c r="E65" s="6">
        <v>86994285750</v>
      </c>
      <c r="F65" s="6"/>
      <c r="G65" s="6">
        <v>87611590800</v>
      </c>
      <c r="H65" s="6"/>
      <c r="I65" s="6">
        <f t="shared" si="1"/>
        <v>-617305050</v>
      </c>
      <c r="J65" s="6"/>
      <c r="K65" s="6">
        <v>2300000</v>
      </c>
      <c r="L65" s="6"/>
      <c r="M65" s="6">
        <v>86994285750</v>
      </c>
      <c r="N65" s="6"/>
      <c r="O65" s="6">
        <v>55580317650</v>
      </c>
      <c r="P65" s="6"/>
      <c r="Q65" s="6">
        <f t="shared" si="0"/>
        <v>31413968100</v>
      </c>
    </row>
    <row r="66" spans="1:17" x14ac:dyDescent="0.55000000000000004">
      <c r="A66" s="16" t="s">
        <v>74</v>
      </c>
      <c r="C66" s="6">
        <v>159509568</v>
      </c>
      <c r="D66" s="6"/>
      <c r="E66" s="6">
        <v>1672813128042</v>
      </c>
      <c r="F66" s="6"/>
      <c r="G66" s="6">
        <v>1601460909311</v>
      </c>
      <c r="H66" s="6"/>
      <c r="I66" s="6">
        <f t="shared" si="1"/>
        <v>71352218731</v>
      </c>
      <c r="J66" s="6"/>
      <c r="K66" s="6">
        <v>159509568</v>
      </c>
      <c r="L66" s="6"/>
      <c r="M66" s="6">
        <v>1672813128042</v>
      </c>
      <c r="N66" s="6"/>
      <c r="O66" s="6">
        <v>1427163917882</v>
      </c>
      <c r="P66" s="6"/>
      <c r="Q66" s="6">
        <f t="shared" si="0"/>
        <v>245649210160</v>
      </c>
    </row>
    <row r="67" spans="1:17" x14ac:dyDescent="0.55000000000000004">
      <c r="A67" s="16" t="s">
        <v>72</v>
      </c>
      <c r="C67" s="6">
        <v>83679102</v>
      </c>
      <c r="D67" s="6"/>
      <c r="E67" s="6">
        <v>1385798980976</v>
      </c>
      <c r="F67" s="6"/>
      <c r="G67" s="6">
        <v>1333394817829</v>
      </c>
      <c r="H67" s="6"/>
      <c r="I67" s="6">
        <f t="shared" si="1"/>
        <v>52404163147</v>
      </c>
      <c r="J67" s="6"/>
      <c r="K67" s="6">
        <v>83679102</v>
      </c>
      <c r="L67" s="6"/>
      <c r="M67" s="6">
        <v>1385798980976</v>
      </c>
      <c r="N67" s="6"/>
      <c r="O67" s="6">
        <v>1234885345529</v>
      </c>
      <c r="P67" s="6"/>
      <c r="Q67" s="6">
        <f t="shared" si="0"/>
        <v>150913635447</v>
      </c>
    </row>
    <row r="68" spans="1:17" x14ac:dyDescent="0.55000000000000004">
      <c r="A68" s="16" t="s">
        <v>84</v>
      </c>
      <c r="C68" s="6">
        <v>1219153</v>
      </c>
      <c r="D68" s="6"/>
      <c r="E68" s="6">
        <v>36308495227</v>
      </c>
      <c r="F68" s="6"/>
      <c r="G68" s="6">
        <v>36356972465</v>
      </c>
      <c r="H68" s="6"/>
      <c r="I68" s="6">
        <f t="shared" si="1"/>
        <v>-48477238</v>
      </c>
      <c r="J68" s="6"/>
      <c r="K68" s="6">
        <v>1219153</v>
      </c>
      <c r="L68" s="6"/>
      <c r="M68" s="6">
        <v>36308495227</v>
      </c>
      <c r="N68" s="6"/>
      <c r="O68" s="6">
        <v>37068863112</v>
      </c>
      <c r="P68" s="6"/>
      <c r="Q68" s="6">
        <f t="shared" si="0"/>
        <v>-760367885</v>
      </c>
    </row>
    <row r="69" spans="1:17" x14ac:dyDescent="0.55000000000000004">
      <c r="A69" s="16" t="s">
        <v>62</v>
      </c>
      <c r="C69" s="6">
        <v>10746263</v>
      </c>
      <c r="D69" s="6"/>
      <c r="E69" s="6">
        <v>188542996275</v>
      </c>
      <c r="F69" s="6"/>
      <c r="G69" s="6">
        <v>184067959906</v>
      </c>
      <c r="H69" s="6"/>
      <c r="I69" s="6">
        <f t="shared" si="1"/>
        <v>4475036369</v>
      </c>
      <c r="J69" s="6"/>
      <c r="K69" s="6">
        <v>10746263</v>
      </c>
      <c r="L69" s="6"/>
      <c r="M69" s="6">
        <v>188542996275</v>
      </c>
      <c r="N69" s="6"/>
      <c r="O69" s="6">
        <v>191395635353</v>
      </c>
      <c r="P69" s="6"/>
      <c r="Q69" s="6">
        <f t="shared" si="0"/>
        <v>-2852639078</v>
      </c>
    </row>
    <row r="70" spans="1:17" x14ac:dyDescent="0.55000000000000004">
      <c r="A70" s="16" t="s">
        <v>26</v>
      </c>
      <c r="C70" s="6">
        <v>3269867</v>
      </c>
      <c r="D70" s="6"/>
      <c r="E70" s="6">
        <v>169183907714</v>
      </c>
      <c r="F70" s="6"/>
      <c r="G70" s="6">
        <v>140742808915</v>
      </c>
      <c r="H70" s="6"/>
      <c r="I70" s="6">
        <f t="shared" si="1"/>
        <v>28441098799</v>
      </c>
      <c r="J70" s="6"/>
      <c r="K70" s="6">
        <v>3269867</v>
      </c>
      <c r="L70" s="6"/>
      <c r="M70" s="6">
        <v>169183907714</v>
      </c>
      <c r="N70" s="6"/>
      <c r="O70" s="6">
        <v>82300413890</v>
      </c>
      <c r="P70" s="6"/>
      <c r="Q70" s="6">
        <f t="shared" si="0"/>
        <v>86883493824</v>
      </c>
    </row>
    <row r="71" spans="1:17" x14ac:dyDescent="0.55000000000000004">
      <c r="A71" s="16" t="s">
        <v>67</v>
      </c>
      <c r="C71" s="6">
        <v>4020036</v>
      </c>
      <c r="D71" s="6"/>
      <c r="E71" s="6">
        <v>56225363176</v>
      </c>
      <c r="F71" s="6"/>
      <c r="G71" s="6">
        <v>57144470036</v>
      </c>
      <c r="H71" s="6"/>
      <c r="I71" s="6">
        <f t="shared" si="1"/>
        <v>-919106860</v>
      </c>
      <c r="J71" s="6"/>
      <c r="K71" s="6">
        <v>4020036</v>
      </c>
      <c r="L71" s="6"/>
      <c r="M71" s="6">
        <v>56225363176</v>
      </c>
      <c r="N71" s="6"/>
      <c r="O71" s="6">
        <v>66835717512</v>
      </c>
      <c r="P71" s="6"/>
      <c r="Q71" s="6">
        <f t="shared" si="0"/>
        <v>-10610354336</v>
      </c>
    </row>
    <row r="72" spans="1:17" x14ac:dyDescent="0.55000000000000004">
      <c r="A72" s="16" t="s">
        <v>44</v>
      </c>
      <c r="C72" s="6">
        <v>555795</v>
      </c>
      <c r="D72" s="6"/>
      <c r="E72" s="6">
        <v>15149221534</v>
      </c>
      <c r="F72" s="6"/>
      <c r="G72" s="6">
        <v>14044619882</v>
      </c>
      <c r="H72" s="6"/>
      <c r="I72" s="6">
        <f t="shared" si="1"/>
        <v>1104601652</v>
      </c>
      <c r="J72" s="6"/>
      <c r="K72" s="6">
        <v>555795</v>
      </c>
      <c r="L72" s="6"/>
      <c r="M72" s="6">
        <v>15149221534</v>
      </c>
      <c r="N72" s="6"/>
      <c r="O72" s="6">
        <v>10355254105</v>
      </c>
      <c r="P72" s="6"/>
      <c r="Q72" s="6">
        <f t="shared" si="0"/>
        <v>4793967429</v>
      </c>
    </row>
    <row r="73" spans="1:17" x14ac:dyDescent="0.55000000000000004">
      <c r="A73" s="16" t="s">
        <v>42</v>
      </c>
      <c r="C73" s="6">
        <v>20971476</v>
      </c>
      <c r="D73" s="6"/>
      <c r="E73" s="6">
        <v>114031425576</v>
      </c>
      <c r="F73" s="6"/>
      <c r="G73" s="6">
        <v>124037839520</v>
      </c>
      <c r="H73" s="6"/>
      <c r="I73" s="6">
        <f t="shared" si="1"/>
        <v>-10006413944</v>
      </c>
      <c r="J73" s="6"/>
      <c r="K73" s="6">
        <v>20971476</v>
      </c>
      <c r="L73" s="6"/>
      <c r="M73" s="6">
        <v>114031425576</v>
      </c>
      <c r="N73" s="6"/>
      <c r="O73" s="6">
        <v>120493901248</v>
      </c>
      <c r="P73" s="6"/>
      <c r="Q73" s="6">
        <f t="shared" ref="Q73:Q102" si="2">M73-O73</f>
        <v>-6462475672</v>
      </c>
    </row>
    <row r="74" spans="1:17" x14ac:dyDescent="0.55000000000000004">
      <c r="A74" s="16" t="s">
        <v>20</v>
      </c>
      <c r="C74" s="6">
        <v>1040482</v>
      </c>
      <c r="D74" s="6"/>
      <c r="E74" s="6">
        <v>102970922238</v>
      </c>
      <c r="F74" s="6"/>
      <c r="G74" s="6">
        <v>96162183715</v>
      </c>
      <c r="H74" s="6"/>
      <c r="I74" s="6">
        <f t="shared" si="1"/>
        <v>6808738523</v>
      </c>
      <c r="J74" s="6"/>
      <c r="K74" s="6">
        <v>1040482</v>
      </c>
      <c r="L74" s="6"/>
      <c r="M74" s="6">
        <v>102970922238</v>
      </c>
      <c r="N74" s="6"/>
      <c r="O74" s="6">
        <v>85351772802</v>
      </c>
      <c r="P74" s="6"/>
      <c r="Q74" s="6">
        <f t="shared" si="2"/>
        <v>17619149436</v>
      </c>
    </row>
    <row r="75" spans="1:17" x14ac:dyDescent="0.55000000000000004">
      <c r="A75" s="16" t="s">
        <v>70</v>
      </c>
      <c r="C75" s="6">
        <v>10513857</v>
      </c>
      <c r="D75" s="6"/>
      <c r="E75" s="6">
        <v>546916505495</v>
      </c>
      <c r="F75" s="6"/>
      <c r="G75" s="6">
        <v>460895417499</v>
      </c>
      <c r="H75" s="6"/>
      <c r="I75" s="6">
        <f t="shared" ref="I75:I102" si="3">E75-G75</f>
        <v>86021087996</v>
      </c>
      <c r="J75" s="6"/>
      <c r="K75" s="6">
        <v>10513857</v>
      </c>
      <c r="L75" s="6"/>
      <c r="M75" s="6">
        <v>546916505495</v>
      </c>
      <c r="N75" s="6"/>
      <c r="O75" s="6">
        <v>390673639046</v>
      </c>
      <c r="P75" s="6"/>
      <c r="Q75" s="6">
        <f t="shared" si="2"/>
        <v>156242866449</v>
      </c>
    </row>
    <row r="76" spans="1:17" x14ac:dyDescent="0.55000000000000004">
      <c r="A76" s="16" t="s">
        <v>22</v>
      </c>
      <c r="C76" s="6">
        <v>21616102</v>
      </c>
      <c r="D76" s="6"/>
      <c r="E76" s="6">
        <v>4080043878345</v>
      </c>
      <c r="F76" s="6"/>
      <c r="G76" s="6">
        <v>3343803548856</v>
      </c>
      <c r="H76" s="6"/>
      <c r="I76" s="6">
        <f t="shared" si="3"/>
        <v>736240329489</v>
      </c>
      <c r="J76" s="6"/>
      <c r="K76" s="6">
        <v>21616102</v>
      </c>
      <c r="L76" s="6"/>
      <c r="M76" s="6">
        <v>4080043878345</v>
      </c>
      <c r="N76" s="6"/>
      <c r="O76" s="6">
        <v>2030997194972</v>
      </c>
      <c r="P76" s="6"/>
      <c r="Q76" s="6">
        <f t="shared" si="2"/>
        <v>2049046683373</v>
      </c>
    </row>
    <row r="77" spans="1:17" x14ac:dyDescent="0.55000000000000004">
      <c r="A77" s="16" t="s">
        <v>77</v>
      </c>
      <c r="C77" s="6">
        <v>59615343</v>
      </c>
      <c r="D77" s="6"/>
      <c r="E77" s="6">
        <v>2087752055113</v>
      </c>
      <c r="F77" s="6"/>
      <c r="G77" s="6">
        <v>1708938290977</v>
      </c>
      <c r="H77" s="6"/>
      <c r="I77" s="6">
        <f t="shared" si="3"/>
        <v>378813764136</v>
      </c>
      <c r="J77" s="6"/>
      <c r="K77" s="6">
        <v>59615343</v>
      </c>
      <c r="L77" s="6"/>
      <c r="M77" s="6">
        <v>2087752055113</v>
      </c>
      <c r="N77" s="6"/>
      <c r="O77" s="6">
        <v>1135142319608</v>
      </c>
      <c r="P77" s="6"/>
      <c r="Q77" s="6">
        <f t="shared" si="2"/>
        <v>952609735505</v>
      </c>
    </row>
    <row r="78" spans="1:17" x14ac:dyDescent="0.55000000000000004">
      <c r="A78" s="16" t="s">
        <v>19</v>
      </c>
      <c r="C78" s="6">
        <v>4946143</v>
      </c>
      <c r="D78" s="6"/>
      <c r="E78" s="6">
        <v>646233148902</v>
      </c>
      <c r="F78" s="6"/>
      <c r="G78" s="6">
        <v>594185571125</v>
      </c>
      <c r="H78" s="6"/>
      <c r="I78" s="6">
        <f t="shared" si="3"/>
        <v>52047577777</v>
      </c>
      <c r="J78" s="6"/>
      <c r="K78" s="6">
        <v>4946143</v>
      </c>
      <c r="L78" s="6"/>
      <c r="M78" s="6">
        <v>646233148902</v>
      </c>
      <c r="N78" s="6"/>
      <c r="O78" s="6">
        <v>571638740349</v>
      </c>
      <c r="P78" s="6"/>
      <c r="Q78" s="6">
        <f t="shared" si="2"/>
        <v>74594408553</v>
      </c>
    </row>
    <row r="79" spans="1:17" x14ac:dyDescent="0.55000000000000004">
      <c r="A79" s="16" t="s">
        <v>41</v>
      </c>
      <c r="C79" s="6">
        <v>0</v>
      </c>
      <c r="D79" s="6"/>
      <c r="E79" s="6">
        <v>0</v>
      </c>
      <c r="F79" s="6"/>
      <c r="G79" s="6">
        <v>114492882790</v>
      </c>
      <c r="H79" s="6"/>
      <c r="I79" s="6">
        <f t="shared" si="3"/>
        <v>-114492882790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f t="shared" si="2"/>
        <v>0</v>
      </c>
    </row>
    <row r="80" spans="1:17" x14ac:dyDescent="0.55000000000000004">
      <c r="A80" s="16" t="s">
        <v>38</v>
      </c>
      <c r="C80" s="6">
        <v>0</v>
      </c>
      <c r="D80" s="6"/>
      <c r="E80" s="6">
        <v>0</v>
      </c>
      <c r="F80" s="6"/>
      <c r="G80" s="6">
        <v>18274479000</v>
      </c>
      <c r="H80" s="6"/>
      <c r="I80" s="6">
        <f t="shared" si="3"/>
        <v>-18274479000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f t="shared" si="2"/>
        <v>0</v>
      </c>
    </row>
    <row r="81" spans="1:17" x14ac:dyDescent="0.55000000000000004">
      <c r="A81" s="16" t="s">
        <v>39</v>
      </c>
      <c r="C81" s="6">
        <v>0</v>
      </c>
      <c r="D81" s="6"/>
      <c r="E81" s="6">
        <v>0</v>
      </c>
      <c r="F81" s="6"/>
      <c r="G81" s="6">
        <v>765003000</v>
      </c>
      <c r="H81" s="6"/>
      <c r="I81" s="6">
        <f t="shared" si="3"/>
        <v>-765003000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f t="shared" si="2"/>
        <v>0</v>
      </c>
    </row>
    <row r="82" spans="1:17" x14ac:dyDescent="0.55000000000000004">
      <c r="A82" s="16" t="s">
        <v>132</v>
      </c>
      <c r="C82" s="6">
        <v>10000</v>
      </c>
      <c r="D82" s="6"/>
      <c r="E82" s="6">
        <v>9849194509</v>
      </c>
      <c r="F82" s="6"/>
      <c r="G82" s="6">
        <v>9684834305</v>
      </c>
      <c r="H82" s="6"/>
      <c r="I82" s="6">
        <f t="shared" si="3"/>
        <v>164360204</v>
      </c>
      <c r="J82" s="6"/>
      <c r="K82" s="6">
        <v>10000</v>
      </c>
      <c r="L82" s="6"/>
      <c r="M82" s="6">
        <v>9849194509</v>
      </c>
      <c r="N82" s="6"/>
      <c r="O82" s="6">
        <v>9048059741</v>
      </c>
      <c r="P82" s="6"/>
      <c r="Q82" s="6">
        <f t="shared" si="2"/>
        <v>801134768</v>
      </c>
    </row>
    <row r="83" spans="1:17" x14ac:dyDescent="0.55000000000000004">
      <c r="A83" s="16" t="s">
        <v>114</v>
      </c>
      <c r="C83" s="6">
        <v>172806</v>
      </c>
      <c r="D83" s="6"/>
      <c r="E83" s="6">
        <v>150116316421</v>
      </c>
      <c r="F83" s="6"/>
      <c r="G83" s="6">
        <v>148304880419</v>
      </c>
      <c r="H83" s="6"/>
      <c r="I83" s="6">
        <f t="shared" si="3"/>
        <v>1811436002</v>
      </c>
      <c r="J83" s="6"/>
      <c r="K83" s="6">
        <v>172806</v>
      </c>
      <c r="L83" s="6"/>
      <c r="M83" s="6">
        <v>150116316421</v>
      </c>
      <c r="N83" s="6"/>
      <c r="O83" s="6">
        <v>146739635094</v>
      </c>
      <c r="P83" s="6"/>
      <c r="Q83" s="6">
        <f t="shared" si="2"/>
        <v>3376681327</v>
      </c>
    </row>
    <row r="84" spans="1:17" x14ac:dyDescent="0.55000000000000004">
      <c r="A84" s="16" t="s">
        <v>102</v>
      </c>
      <c r="C84" s="6">
        <v>222748</v>
      </c>
      <c r="D84" s="6"/>
      <c r="E84" s="6">
        <v>213511138178</v>
      </c>
      <c r="F84" s="6"/>
      <c r="G84" s="6">
        <v>210239340431</v>
      </c>
      <c r="H84" s="6"/>
      <c r="I84" s="6">
        <f t="shared" si="3"/>
        <v>3271797747</v>
      </c>
      <c r="J84" s="6"/>
      <c r="K84" s="6">
        <v>222748</v>
      </c>
      <c r="L84" s="6"/>
      <c r="M84" s="6">
        <v>213511138178</v>
      </c>
      <c r="N84" s="6"/>
      <c r="O84" s="6">
        <v>206317739860</v>
      </c>
      <c r="P84" s="6"/>
      <c r="Q84" s="6">
        <f t="shared" si="2"/>
        <v>7193398318</v>
      </c>
    </row>
    <row r="85" spans="1:17" x14ac:dyDescent="0.55000000000000004">
      <c r="A85" s="16" t="s">
        <v>150</v>
      </c>
      <c r="C85" s="6">
        <v>4741</v>
      </c>
      <c r="D85" s="6"/>
      <c r="E85" s="6">
        <v>4588522553</v>
      </c>
      <c r="F85" s="6"/>
      <c r="G85" s="6">
        <v>4512941010</v>
      </c>
      <c r="H85" s="6"/>
      <c r="I85" s="6">
        <f t="shared" si="3"/>
        <v>75581543</v>
      </c>
      <c r="J85" s="6"/>
      <c r="K85" s="6">
        <v>4741</v>
      </c>
      <c r="L85" s="6"/>
      <c r="M85" s="6">
        <v>4588522553</v>
      </c>
      <c r="N85" s="6"/>
      <c r="O85" s="6">
        <v>4367252417</v>
      </c>
      <c r="P85" s="6"/>
      <c r="Q85" s="6">
        <f t="shared" si="2"/>
        <v>221270136</v>
      </c>
    </row>
    <row r="86" spans="1:17" x14ac:dyDescent="0.55000000000000004">
      <c r="A86" s="16" t="s">
        <v>117</v>
      </c>
      <c r="C86" s="6">
        <v>164849</v>
      </c>
      <c r="D86" s="6"/>
      <c r="E86" s="6">
        <v>140898097975</v>
      </c>
      <c r="F86" s="6"/>
      <c r="G86" s="6">
        <v>139369235807</v>
      </c>
      <c r="H86" s="6"/>
      <c r="I86" s="6">
        <f t="shared" si="3"/>
        <v>1528862168</v>
      </c>
      <c r="J86" s="6"/>
      <c r="K86" s="6">
        <v>164849</v>
      </c>
      <c r="L86" s="6"/>
      <c r="M86" s="6">
        <v>140898097975</v>
      </c>
      <c r="N86" s="6"/>
      <c r="O86" s="6">
        <v>137198453129</v>
      </c>
      <c r="P86" s="6"/>
      <c r="Q86" s="6">
        <f t="shared" si="2"/>
        <v>3699644846</v>
      </c>
    </row>
    <row r="87" spans="1:17" x14ac:dyDescent="0.55000000000000004">
      <c r="A87" s="16" t="s">
        <v>111</v>
      </c>
      <c r="C87" s="6">
        <v>120980</v>
      </c>
      <c r="D87" s="6"/>
      <c r="E87" s="6">
        <v>106105509710</v>
      </c>
      <c r="F87" s="6"/>
      <c r="G87" s="6">
        <v>105119207245</v>
      </c>
      <c r="H87" s="6"/>
      <c r="I87" s="6">
        <f t="shared" si="3"/>
        <v>986302465</v>
      </c>
      <c r="J87" s="6"/>
      <c r="K87" s="6">
        <v>120980</v>
      </c>
      <c r="L87" s="6"/>
      <c r="M87" s="6">
        <v>106105509710</v>
      </c>
      <c r="N87" s="6"/>
      <c r="O87" s="6">
        <v>103780310992</v>
      </c>
      <c r="P87" s="6"/>
      <c r="Q87" s="6">
        <f t="shared" si="2"/>
        <v>2325198718</v>
      </c>
    </row>
    <row r="88" spans="1:17" x14ac:dyDescent="0.55000000000000004">
      <c r="A88" s="16" t="s">
        <v>108</v>
      </c>
      <c r="C88" s="6">
        <v>112149</v>
      </c>
      <c r="D88" s="6"/>
      <c r="E88" s="6">
        <v>100047817636</v>
      </c>
      <c r="F88" s="6"/>
      <c r="G88" s="6">
        <v>98814161921</v>
      </c>
      <c r="H88" s="6"/>
      <c r="I88" s="6">
        <f t="shared" si="3"/>
        <v>1233655715</v>
      </c>
      <c r="J88" s="6"/>
      <c r="K88" s="6">
        <v>112149</v>
      </c>
      <c r="L88" s="6"/>
      <c r="M88" s="6">
        <v>100047817636</v>
      </c>
      <c r="N88" s="6"/>
      <c r="O88" s="6">
        <v>97479690098</v>
      </c>
      <c r="P88" s="6"/>
      <c r="Q88" s="6">
        <f t="shared" si="2"/>
        <v>2568127538</v>
      </c>
    </row>
    <row r="89" spans="1:17" x14ac:dyDescent="0.55000000000000004">
      <c r="A89" s="16" t="s">
        <v>105</v>
      </c>
      <c r="C89" s="6">
        <v>412437</v>
      </c>
      <c r="D89" s="6"/>
      <c r="E89" s="6">
        <v>388971822125</v>
      </c>
      <c r="F89" s="6"/>
      <c r="G89" s="6">
        <v>384667211846</v>
      </c>
      <c r="H89" s="6"/>
      <c r="I89" s="6">
        <f t="shared" si="3"/>
        <v>4304610279</v>
      </c>
      <c r="J89" s="6"/>
      <c r="K89" s="6">
        <v>412437</v>
      </c>
      <c r="L89" s="6"/>
      <c r="M89" s="6">
        <v>388971822125</v>
      </c>
      <c r="N89" s="6"/>
      <c r="O89" s="6">
        <v>378914645305</v>
      </c>
      <c r="P89" s="6"/>
      <c r="Q89" s="6">
        <f t="shared" si="2"/>
        <v>10057176820</v>
      </c>
    </row>
    <row r="90" spans="1:17" x14ac:dyDescent="0.55000000000000004">
      <c r="A90" s="16" t="s">
        <v>98</v>
      </c>
      <c r="C90" s="6">
        <v>13930</v>
      </c>
      <c r="D90" s="6"/>
      <c r="E90" s="6">
        <v>13404512421</v>
      </c>
      <c r="F90" s="6"/>
      <c r="G90" s="6">
        <v>13309875227</v>
      </c>
      <c r="H90" s="6"/>
      <c r="I90" s="6">
        <f t="shared" si="3"/>
        <v>94637194</v>
      </c>
      <c r="J90" s="6"/>
      <c r="K90" s="6">
        <v>13930</v>
      </c>
      <c r="L90" s="6"/>
      <c r="M90" s="6">
        <v>13404512421</v>
      </c>
      <c r="N90" s="6"/>
      <c r="O90" s="6">
        <v>12284520577</v>
      </c>
      <c r="P90" s="6"/>
      <c r="Q90" s="6">
        <f t="shared" si="2"/>
        <v>1119991844</v>
      </c>
    </row>
    <row r="91" spans="1:17" x14ac:dyDescent="0.55000000000000004">
      <c r="A91" s="16" t="s">
        <v>120</v>
      </c>
      <c r="C91" s="6">
        <v>201844</v>
      </c>
      <c r="D91" s="6"/>
      <c r="E91" s="6">
        <v>172127195522</v>
      </c>
      <c r="F91" s="6"/>
      <c r="G91" s="6">
        <v>169575340749</v>
      </c>
      <c r="H91" s="6"/>
      <c r="I91" s="6">
        <f t="shared" si="3"/>
        <v>2551854773</v>
      </c>
      <c r="J91" s="6"/>
      <c r="K91" s="6">
        <v>201844</v>
      </c>
      <c r="L91" s="6"/>
      <c r="M91" s="6">
        <v>172127195522</v>
      </c>
      <c r="N91" s="6"/>
      <c r="O91" s="6">
        <v>167547947379</v>
      </c>
      <c r="P91" s="6"/>
      <c r="Q91" s="6">
        <f t="shared" si="2"/>
        <v>4579248143</v>
      </c>
    </row>
    <row r="92" spans="1:17" x14ac:dyDescent="0.55000000000000004">
      <c r="A92" s="16" t="s">
        <v>123</v>
      </c>
      <c r="C92" s="6">
        <v>406250</v>
      </c>
      <c r="D92" s="6"/>
      <c r="E92" s="6">
        <v>340800656183</v>
      </c>
      <c r="F92" s="6"/>
      <c r="G92" s="6">
        <v>338375155835</v>
      </c>
      <c r="H92" s="6"/>
      <c r="I92" s="6">
        <f t="shared" si="3"/>
        <v>2425500348</v>
      </c>
      <c r="J92" s="6"/>
      <c r="K92" s="6">
        <v>406250</v>
      </c>
      <c r="L92" s="6"/>
      <c r="M92" s="6">
        <v>340800656183</v>
      </c>
      <c r="N92" s="6"/>
      <c r="O92" s="6">
        <v>335471217412</v>
      </c>
      <c r="P92" s="6"/>
      <c r="Q92" s="6">
        <f t="shared" si="2"/>
        <v>5329438771</v>
      </c>
    </row>
    <row r="93" spans="1:17" x14ac:dyDescent="0.55000000000000004">
      <c r="A93" s="16" t="s">
        <v>156</v>
      </c>
      <c r="C93" s="6">
        <v>534000</v>
      </c>
      <c r="D93" s="6"/>
      <c r="E93" s="6">
        <v>526589272399</v>
      </c>
      <c r="F93" s="6"/>
      <c r="G93" s="6">
        <v>532250782057</v>
      </c>
      <c r="H93" s="6"/>
      <c r="I93" s="6">
        <f t="shared" si="3"/>
        <v>-5661509658</v>
      </c>
      <c r="J93" s="6"/>
      <c r="K93" s="6">
        <v>534000</v>
      </c>
      <c r="L93" s="6"/>
      <c r="M93" s="6">
        <v>526589272399</v>
      </c>
      <c r="N93" s="6"/>
      <c r="O93" s="6">
        <v>516184400000</v>
      </c>
      <c r="P93" s="6"/>
      <c r="Q93" s="6">
        <f t="shared" si="2"/>
        <v>10404872399</v>
      </c>
    </row>
    <row r="94" spans="1:17" x14ac:dyDescent="0.55000000000000004">
      <c r="A94" s="16" t="s">
        <v>135</v>
      </c>
      <c r="C94" s="6">
        <v>445221</v>
      </c>
      <c r="D94" s="6"/>
      <c r="E94" s="6">
        <v>346908967176</v>
      </c>
      <c r="F94" s="6"/>
      <c r="G94" s="6">
        <v>343829663373</v>
      </c>
      <c r="H94" s="6"/>
      <c r="I94" s="6">
        <f t="shared" si="3"/>
        <v>3079303803</v>
      </c>
      <c r="J94" s="6"/>
      <c r="K94" s="6">
        <v>445221</v>
      </c>
      <c r="L94" s="6"/>
      <c r="M94" s="6">
        <v>346908967176</v>
      </c>
      <c r="N94" s="6"/>
      <c r="O94" s="6">
        <v>341847235320</v>
      </c>
      <c r="P94" s="6"/>
      <c r="Q94" s="6">
        <f t="shared" si="2"/>
        <v>5061731856</v>
      </c>
    </row>
    <row r="95" spans="1:17" x14ac:dyDescent="0.55000000000000004">
      <c r="A95" s="16" t="s">
        <v>138</v>
      </c>
      <c r="C95" s="6">
        <v>398683</v>
      </c>
      <c r="D95" s="6"/>
      <c r="E95" s="6">
        <v>306935849354</v>
      </c>
      <c r="F95" s="6"/>
      <c r="G95" s="6">
        <v>304728135870</v>
      </c>
      <c r="H95" s="6"/>
      <c r="I95" s="6">
        <f t="shared" si="3"/>
        <v>2207713484</v>
      </c>
      <c r="J95" s="6"/>
      <c r="K95" s="6">
        <v>398683</v>
      </c>
      <c r="L95" s="6"/>
      <c r="M95" s="6">
        <v>306935849354</v>
      </c>
      <c r="N95" s="6"/>
      <c r="O95" s="6">
        <v>303852791632</v>
      </c>
      <c r="P95" s="6"/>
      <c r="Q95" s="6">
        <f t="shared" si="2"/>
        <v>3083057722</v>
      </c>
    </row>
    <row r="96" spans="1:17" x14ac:dyDescent="0.55000000000000004">
      <c r="A96" s="16" t="s">
        <v>141</v>
      </c>
      <c r="C96" s="6">
        <v>175834</v>
      </c>
      <c r="D96" s="6"/>
      <c r="E96" s="6">
        <v>132650442444</v>
      </c>
      <c r="F96" s="6"/>
      <c r="G96" s="6">
        <v>132323707393</v>
      </c>
      <c r="H96" s="6"/>
      <c r="I96" s="6">
        <f t="shared" si="3"/>
        <v>326735051</v>
      </c>
      <c r="J96" s="6"/>
      <c r="K96" s="6">
        <v>175834</v>
      </c>
      <c r="L96" s="6"/>
      <c r="M96" s="6">
        <v>132650442444</v>
      </c>
      <c r="N96" s="6"/>
      <c r="O96" s="6">
        <v>132271462712</v>
      </c>
      <c r="P96" s="6"/>
      <c r="Q96" s="6">
        <f t="shared" si="2"/>
        <v>378979732</v>
      </c>
    </row>
    <row r="97" spans="1:17" x14ac:dyDescent="0.55000000000000004">
      <c r="A97" s="16" t="s">
        <v>126</v>
      </c>
      <c r="C97" s="6">
        <v>168486</v>
      </c>
      <c r="D97" s="6"/>
      <c r="E97" s="6">
        <v>139839932597</v>
      </c>
      <c r="F97" s="6"/>
      <c r="G97" s="6">
        <v>138995986606</v>
      </c>
      <c r="H97" s="6"/>
      <c r="I97" s="6">
        <f t="shared" si="3"/>
        <v>843945991</v>
      </c>
      <c r="J97" s="6"/>
      <c r="K97" s="6">
        <v>168486</v>
      </c>
      <c r="L97" s="6"/>
      <c r="M97" s="6">
        <v>139839932597</v>
      </c>
      <c r="N97" s="6"/>
      <c r="O97" s="6">
        <v>138307977394</v>
      </c>
      <c r="P97" s="6"/>
      <c r="Q97" s="6">
        <f t="shared" si="2"/>
        <v>1531955203</v>
      </c>
    </row>
    <row r="98" spans="1:17" x14ac:dyDescent="0.55000000000000004">
      <c r="A98" s="16" t="s">
        <v>144</v>
      </c>
      <c r="C98" s="6">
        <v>339239</v>
      </c>
      <c r="D98" s="6"/>
      <c r="E98" s="6">
        <v>247262781169</v>
      </c>
      <c r="F98" s="6"/>
      <c r="G98" s="6">
        <v>246308585322</v>
      </c>
      <c r="H98" s="6"/>
      <c r="I98" s="6">
        <f t="shared" si="3"/>
        <v>954195847</v>
      </c>
      <c r="J98" s="6"/>
      <c r="K98" s="6">
        <v>339239</v>
      </c>
      <c r="L98" s="6"/>
      <c r="M98" s="6">
        <v>247262781169</v>
      </c>
      <c r="N98" s="6"/>
      <c r="O98" s="6">
        <v>246145932555</v>
      </c>
      <c r="P98" s="6"/>
      <c r="Q98" s="6">
        <f t="shared" si="2"/>
        <v>1116848614</v>
      </c>
    </row>
    <row r="99" spans="1:17" x14ac:dyDescent="0.55000000000000004">
      <c r="A99" s="16" t="s">
        <v>168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3"/>
        <v>0</v>
      </c>
      <c r="J99" s="6"/>
      <c r="K99" s="6">
        <v>500000</v>
      </c>
      <c r="L99" s="6"/>
      <c r="M99" s="6">
        <v>499909375000</v>
      </c>
      <c r="N99" s="6"/>
      <c r="O99" s="6">
        <v>490020888125</v>
      </c>
      <c r="P99" s="6"/>
      <c r="Q99" s="6">
        <f t="shared" si="2"/>
        <v>9888486875</v>
      </c>
    </row>
    <row r="100" spans="1:17" x14ac:dyDescent="0.55000000000000004">
      <c r="A100" s="16" t="s">
        <v>162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3"/>
        <v>0</v>
      </c>
      <c r="J100" s="6"/>
      <c r="K100" s="6">
        <v>1000000</v>
      </c>
      <c r="L100" s="6"/>
      <c r="M100" s="6">
        <v>935930331875</v>
      </c>
      <c r="N100" s="6"/>
      <c r="O100" s="6">
        <v>934810000000</v>
      </c>
      <c r="P100" s="6"/>
      <c r="Q100" s="6">
        <f t="shared" si="2"/>
        <v>1120331875</v>
      </c>
    </row>
    <row r="101" spans="1:17" x14ac:dyDescent="0.55000000000000004">
      <c r="A101" s="16" t="s">
        <v>129</v>
      </c>
      <c r="C101" s="6">
        <v>0</v>
      </c>
      <c r="D101" s="6"/>
      <c r="E101" s="6">
        <v>0</v>
      </c>
      <c r="F101" s="6"/>
      <c r="G101" s="6">
        <v>14449328841</v>
      </c>
      <c r="H101" s="6"/>
      <c r="I101" s="6">
        <f t="shared" si="3"/>
        <v>-14449328841</v>
      </c>
      <c r="J101" s="6"/>
      <c r="K101" s="6">
        <v>0</v>
      </c>
      <c r="L101" s="6"/>
      <c r="M101" s="6">
        <v>0</v>
      </c>
      <c r="N101" s="6"/>
      <c r="O101" s="6">
        <v>0</v>
      </c>
      <c r="P101" s="6"/>
      <c r="Q101" s="6">
        <f t="shared" si="2"/>
        <v>0</v>
      </c>
    </row>
    <row r="102" spans="1:17" x14ac:dyDescent="0.55000000000000004">
      <c r="A102" s="16" t="s">
        <v>147</v>
      </c>
      <c r="C102" s="6">
        <v>0</v>
      </c>
      <c r="D102" s="6"/>
      <c r="E102" s="6">
        <v>0</v>
      </c>
      <c r="F102" s="6"/>
      <c r="G102" s="6">
        <v>1836060449</v>
      </c>
      <c r="H102" s="6"/>
      <c r="I102" s="6">
        <f t="shared" si="3"/>
        <v>-1836060449</v>
      </c>
      <c r="J102" s="6"/>
      <c r="K102" s="6">
        <v>0</v>
      </c>
      <c r="L102" s="6"/>
      <c r="M102" s="6">
        <v>0</v>
      </c>
      <c r="N102" s="6"/>
      <c r="O102" s="6">
        <v>0</v>
      </c>
      <c r="P102" s="6"/>
      <c r="Q102" s="6">
        <f t="shared" si="2"/>
        <v>0</v>
      </c>
    </row>
    <row r="103" spans="1:17" ht="24.75" thickBot="1" x14ac:dyDescent="0.6">
      <c r="C103" s="6"/>
      <c r="D103" s="6"/>
      <c r="E103" s="17">
        <f>SUM(E8:E102)</f>
        <v>33223964784857</v>
      </c>
      <c r="F103" s="6"/>
      <c r="G103" s="17">
        <f>SUM(G8:G102)</f>
        <v>30463878756984</v>
      </c>
      <c r="H103" s="6"/>
      <c r="I103" s="17">
        <f>SUM(I8:I102)</f>
        <v>2760086027873</v>
      </c>
      <c r="J103" s="6"/>
      <c r="K103" s="6"/>
      <c r="L103" s="6"/>
      <c r="M103" s="17">
        <f>SUM(M8:M102)</f>
        <v>34659804491732</v>
      </c>
      <c r="N103" s="6"/>
      <c r="O103" s="17">
        <f>SUM(O8:O102)</f>
        <v>26553214973640</v>
      </c>
      <c r="P103" s="6"/>
      <c r="Q103" s="17">
        <f>SUM(Q8:Q102)</f>
        <v>8106589518092</v>
      </c>
    </row>
    <row r="104" spans="1:17" ht="24.75" thickTop="1" x14ac:dyDescent="0.55000000000000004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6"/>
  <sheetViews>
    <sheetView rightToLeft="1" topLeftCell="A46" workbookViewId="0">
      <selection activeCell="G78" sqref="G78"/>
    </sheetView>
  </sheetViews>
  <sheetFormatPr defaultRowHeight="24" x14ac:dyDescent="0.55000000000000004"/>
  <cols>
    <col min="1" max="1" width="35.7109375" style="16" bestFit="1" customWidth="1"/>
    <col min="2" max="2" width="1" style="16" customWidth="1"/>
    <col min="3" max="3" width="12" style="16" bestFit="1" customWidth="1"/>
    <col min="4" max="4" width="1" style="16" customWidth="1"/>
    <col min="5" max="5" width="19.140625" style="16" bestFit="1" customWidth="1"/>
    <col min="6" max="6" width="1" style="16" customWidth="1"/>
    <col min="7" max="7" width="19.140625" style="16" bestFit="1" customWidth="1"/>
    <col min="8" max="8" width="1" style="16" customWidth="1"/>
    <col min="9" max="9" width="29.5703125" style="16" bestFit="1" customWidth="1"/>
    <col min="10" max="10" width="1" style="16" customWidth="1"/>
    <col min="11" max="11" width="12" style="16" bestFit="1" customWidth="1"/>
    <col min="12" max="12" width="1" style="16" customWidth="1"/>
    <col min="13" max="13" width="19.140625" style="16" bestFit="1" customWidth="1"/>
    <col min="14" max="14" width="1" style="16" customWidth="1"/>
    <col min="15" max="15" width="19.85546875" style="16" bestFit="1" customWidth="1"/>
    <col min="16" max="16" width="1" style="16" customWidth="1"/>
    <col min="17" max="17" width="29.5703125" style="16" bestFit="1" customWidth="1"/>
    <col min="18" max="18" width="1" style="16" customWidth="1"/>
    <col min="19" max="19" width="9.140625" style="16" customWidth="1"/>
    <col min="20" max="16384" width="9.140625" style="16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5" t="s">
        <v>3</v>
      </c>
      <c r="C6" s="24" t="s">
        <v>192</v>
      </c>
      <c r="D6" s="24" t="s">
        <v>192</v>
      </c>
      <c r="E6" s="24" t="s">
        <v>192</v>
      </c>
      <c r="F6" s="24" t="s">
        <v>192</v>
      </c>
      <c r="G6" s="24" t="s">
        <v>192</v>
      </c>
      <c r="H6" s="24" t="s">
        <v>192</v>
      </c>
      <c r="I6" s="24" t="s">
        <v>192</v>
      </c>
      <c r="K6" s="24" t="s">
        <v>193</v>
      </c>
      <c r="L6" s="24" t="s">
        <v>193</v>
      </c>
      <c r="M6" s="24" t="s">
        <v>193</v>
      </c>
      <c r="N6" s="24" t="s">
        <v>193</v>
      </c>
      <c r="O6" s="24" t="s">
        <v>193</v>
      </c>
      <c r="P6" s="24" t="s">
        <v>193</v>
      </c>
      <c r="Q6" s="24" t="s">
        <v>193</v>
      </c>
    </row>
    <row r="7" spans="1:17" ht="24.75" x14ac:dyDescent="0.55000000000000004">
      <c r="A7" s="24" t="s">
        <v>3</v>
      </c>
      <c r="C7" s="24" t="s">
        <v>7</v>
      </c>
      <c r="E7" s="24" t="s">
        <v>241</v>
      </c>
      <c r="G7" s="24" t="s">
        <v>242</v>
      </c>
      <c r="I7" s="24" t="s">
        <v>244</v>
      </c>
      <c r="K7" s="24" t="s">
        <v>7</v>
      </c>
      <c r="M7" s="24" t="s">
        <v>241</v>
      </c>
      <c r="O7" s="24" t="s">
        <v>242</v>
      </c>
      <c r="Q7" s="24" t="s">
        <v>244</v>
      </c>
    </row>
    <row r="8" spans="1:17" x14ac:dyDescent="0.55000000000000004">
      <c r="A8" s="16" t="s">
        <v>22</v>
      </c>
      <c r="C8" s="6">
        <v>300000</v>
      </c>
      <c r="D8" s="6"/>
      <c r="E8" s="6">
        <v>52548465629</v>
      </c>
      <c r="F8" s="6"/>
      <c r="G8" s="6">
        <v>28187281812</v>
      </c>
      <c r="H8" s="6"/>
      <c r="I8" s="6">
        <f>E8-G8</f>
        <v>24361183817</v>
      </c>
      <c r="J8" s="6"/>
      <c r="K8" s="6">
        <v>2422296</v>
      </c>
      <c r="L8" s="6"/>
      <c r="M8" s="6">
        <v>305335356620</v>
      </c>
      <c r="N8" s="6"/>
      <c r="O8" s="6">
        <v>227593133183</v>
      </c>
      <c r="P8" s="6"/>
      <c r="Q8" s="6">
        <f>M8-O8</f>
        <v>77742223437</v>
      </c>
    </row>
    <row r="9" spans="1:17" x14ac:dyDescent="0.55000000000000004">
      <c r="A9" s="16" t="s">
        <v>38</v>
      </c>
      <c r="C9" s="6">
        <v>750000</v>
      </c>
      <c r="D9" s="6"/>
      <c r="E9" s="6">
        <v>2779500000</v>
      </c>
      <c r="F9" s="6"/>
      <c r="G9" s="6">
        <v>2779500000</v>
      </c>
      <c r="H9" s="6"/>
      <c r="I9" s="6">
        <f t="shared" ref="I9:I64" si="0">E9-G9</f>
        <v>0</v>
      </c>
      <c r="J9" s="6"/>
      <c r="K9" s="6">
        <v>750000</v>
      </c>
      <c r="L9" s="6"/>
      <c r="M9" s="6">
        <v>2779500000</v>
      </c>
      <c r="N9" s="6"/>
      <c r="O9" s="6">
        <v>2779500000</v>
      </c>
      <c r="P9" s="6"/>
      <c r="Q9" s="6">
        <f t="shared" ref="Q9:Q64" si="1">M9-O9</f>
        <v>0</v>
      </c>
    </row>
    <row r="10" spans="1:17" x14ac:dyDescent="0.55000000000000004">
      <c r="A10" s="16" t="s">
        <v>39</v>
      </c>
      <c r="C10" s="6">
        <v>185265</v>
      </c>
      <c r="D10" s="6"/>
      <c r="E10" s="6">
        <v>3715674840</v>
      </c>
      <c r="F10" s="6"/>
      <c r="G10" s="6">
        <v>3715674840</v>
      </c>
      <c r="H10" s="6"/>
      <c r="I10" s="6">
        <f t="shared" si="0"/>
        <v>0</v>
      </c>
      <c r="J10" s="6"/>
      <c r="K10" s="6">
        <v>185265</v>
      </c>
      <c r="L10" s="6"/>
      <c r="M10" s="6">
        <v>3715674840</v>
      </c>
      <c r="N10" s="6"/>
      <c r="O10" s="6">
        <v>3715674840</v>
      </c>
      <c r="P10" s="6"/>
      <c r="Q10" s="6">
        <f t="shared" si="1"/>
        <v>0</v>
      </c>
    </row>
    <row r="11" spans="1:17" x14ac:dyDescent="0.55000000000000004">
      <c r="A11" s="16" t="s">
        <v>35</v>
      </c>
      <c r="C11" s="6">
        <v>325402</v>
      </c>
      <c r="D11" s="6"/>
      <c r="E11" s="6">
        <v>3582707847</v>
      </c>
      <c r="F11" s="6"/>
      <c r="G11" s="6">
        <v>2485071657</v>
      </c>
      <c r="H11" s="6"/>
      <c r="I11" s="6">
        <f t="shared" si="0"/>
        <v>1097636190</v>
      </c>
      <c r="J11" s="6"/>
      <c r="K11" s="6">
        <v>325402</v>
      </c>
      <c r="L11" s="6"/>
      <c r="M11" s="6">
        <v>3582707847</v>
      </c>
      <c r="N11" s="6"/>
      <c r="O11" s="6">
        <v>2485071657</v>
      </c>
      <c r="P11" s="6"/>
      <c r="Q11" s="6">
        <f t="shared" si="1"/>
        <v>1097636190</v>
      </c>
    </row>
    <row r="12" spans="1:17" x14ac:dyDescent="0.55000000000000004">
      <c r="A12" s="16" t="s">
        <v>41</v>
      </c>
      <c r="C12" s="6">
        <v>50208158</v>
      </c>
      <c r="D12" s="6"/>
      <c r="E12" s="6">
        <v>651189278118</v>
      </c>
      <c r="F12" s="6"/>
      <c r="G12" s="6">
        <v>651189304056</v>
      </c>
      <c r="H12" s="6"/>
      <c r="I12" s="6">
        <f t="shared" si="0"/>
        <v>-25938</v>
      </c>
      <c r="J12" s="6"/>
      <c r="K12" s="6">
        <v>50208158</v>
      </c>
      <c r="L12" s="6"/>
      <c r="M12" s="6">
        <v>651189278118</v>
      </c>
      <c r="N12" s="6"/>
      <c r="O12" s="6">
        <v>651189304056</v>
      </c>
      <c r="P12" s="6"/>
      <c r="Q12" s="6">
        <f t="shared" si="1"/>
        <v>-25938</v>
      </c>
    </row>
    <row r="13" spans="1:17" x14ac:dyDescent="0.55000000000000004">
      <c r="A13" s="16" t="s">
        <v>245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610271</v>
      </c>
      <c r="L13" s="6"/>
      <c r="M13" s="6">
        <v>15578977476</v>
      </c>
      <c r="N13" s="6"/>
      <c r="O13" s="6">
        <v>11870967678</v>
      </c>
      <c r="P13" s="6"/>
      <c r="Q13" s="6">
        <f t="shared" si="1"/>
        <v>3708009798</v>
      </c>
    </row>
    <row r="14" spans="1:17" x14ac:dyDescent="0.55000000000000004">
      <c r="A14" s="16" t="s">
        <v>37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1</v>
      </c>
      <c r="L14" s="6"/>
      <c r="M14" s="6">
        <v>1</v>
      </c>
      <c r="N14" s="6"/>
      <c r="O14" s="6">
        <v>8223</v>
      </c>
      <c r="P14" s="6"/>
      <c r="Q14" s="6">
        <f t="shared" si="1"/>
        <v>-8222</v>
      </c>
    </row>
    <row r="15" spans="1:17" x14ac:dyDescent="0.55000000000000004">
      <c r="A15" s="16" t="s">
        <v>246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4521705</v>
      </c>
      <c r="L15" s="6"/>
      <c r="M15" s="6">
        <v>19507435776</v>
      </c>
      <c r="N15" s="6"/>
      <c r="O15" s="6">
        <v>13536966116</v>
      </c>
      <c r="P15" s="6"/>
      <c r="Q15" s="6">
        <f t="shared" si="1"/>
        <v>5970469660</v>
      </c>
    </row>
    <row r="16" spans="1:17" x14ac:dyDescent="0.55000000000000004">
      <c r="A16" s="16" t="s">
        <v>42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</v>
      </c>
      <c r="L16" s="6"/>
      <c r="M16" s="6">
        <v>1</v>
      </c>
      <c r="N16" s="6"/>
      <c r="O16" s="6">
        <v>5746</v>
      </c>
      <c r="P16" s="6"/>
      <c r="Q16" s="6">
        <f t="shared" si="1"/>
        <v>-5745</v>
      </c>
    </row>
    <row r="17" spans="1:17" x14ac:dyDescent="0.55000000000000004">
      <c r="A17" s="16" t="s">
        <v>247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1000000</v>
      </c>
      <c r="L17" s="6"/>
      <c r="M17" s="6">
        <v>9355505413</v>
      </c>
      <c r="N17" s="6"/>
      <c r="O17" s="6">
        <v>9085617000</v>
      </c>
      <c r="P17" s="6"/>
      <c r="Q17" s="6">
        <f t="shared" si="1"/>
        <v>269888413</v>
      </c>
    </row>
    <row r="18" spans="1:17" x14ac:dyDescent="0.55000000000000004">
      <c r="A18" s="16" t="s">
        <v>248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400000</v>
      </c>
      <c r="L18" s="6"/>
      <c r="M18" s="6">
        <v>1507775070</v>
      </c>
      <c r="N18" s="6"/>
      <c r="O18" s="6">
        <v>1518207584</v>
      </c>
      <c r="P18" s="6"/>
      <c r="Q18" s="6">
        <f t="shared" si="1"/>
        <v>-10432514</v>
      </c>
    </row>
    <row r="19" spans="1:17" x14ac:dyDescent="0.55000000000000004">
      <c r="A19" s="16" t="s">
        <v>235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56670</v>
      </c>
      <c r="L19" s="6"/>
      <c r="M19" s="6">
        <v>777103902</v>
      </c>
      <c r="N19" s="6"/>
      <c r="O19" s="6">
        <v>444808362</v>
      </c>
      <c r="P19" s="6"/>
      <c r="Q19" s="6">
        <f t="shared" si="1"/>
        <v>332295540</v>
      </c>
    </row>
    <row r="20" spans="1:17" x14ac:dyDescent="0.55000000000000004">
      <c r="A20" s="16" t="s">
        <v>33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500000</v>
      </c>
      <c r="L20" s="6"/>
      <c r="M20" s="6">
        <v>14518100276</v>
      </c>
      <c r="N20" s="6"/>
      <c r="O20" s="6">
        <v>12112499251</v>
      </c>
      <c r="P20" s="6"/>
      <c r="Q20" s="6">
        <f t="shared" si="1"/>
        <v>2405601025</v>
      </c>
    </row>
    <row r="21" spans="1:17" x14ac:dyDescent="0.55000000000000004">
      <c r="A21" s="16" t="s">
        <v>51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11531</v>
      </c>
      <c r="L21" s="6"/>
      <c r="M21" s="6">
        <v>248504631</v>
      </c>
      <c r="N21" s="6"/>
      <c r="O21" s="6">
        <v>220972906</v>
      </c>
      <c r="P21" s="6"/>
      <c r="Q21" s="6">
        <f t="shared" si="1"/>
        <v>27531725</v>
      </c>
    </row>
    <row r="22" spans="1:17" x14ac:dyDescent="0.55000000000000004">
      <c r="A22" s="16" t="s">
        <v>28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2200000</v>
      </c>
      <c r="L22" s="6"/>
      <c r="M22" s="6">
        <v>172212540858</v>
      </c>
      <c r="N22" s="6"/>
      <c r="O22" s="6">
        <v>130580396153</v>
      </c>
      <c r="P22" s="6"/>
      <c r="Q22" s="6">
        <f t="shared" si="1"/>
        <v>41632144705</v>
      </c>
    </row>
    <row r="23" spans="1:17" x14ac:dyDescent="0.55000000000000004">
      <c r="A23" s="16" t="s">
        <v>249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18989370</v>
      </c>
      <c r="L23" s="6"/>
      <c r="M23" s="6">
        <v>141399986634</v>
      </c>
      <c r="N23" s="6"/>
      <c r="O23" s="6">
        <v>113759625827</v>
      </c>
      <c r="P23" s="6"/>
      <c r="Q23" s="6">
        <f t="shared" si="1"/>
        <v>27640360807</v>
      </c>
    </row>
    <row r="24" spans="1:17" x14ac:dyDescent="0.55000000000000004">
      <c r="A24" s="16" t="s">
        <v>26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800635</v>
      </c>
      <c r="L24" s="6"/>
      <c r="M24" s="6">
        <v>22632332337</v>
      </c>
      <c r="N24" s="6"/>
      <c r="O24" s="6">
        <v>20151459341</v>
      </c>
      <c r="P24" s="6"/>
      <c r="Q24" s="6">
        <f t="shared" si="1"/>
        <v>2480872996</v>
      </c>
    </row>
    <row r="25" spans="1:17" x14ac:dyDescent="0.55000000000000004">
      <c r="A25" s="16" t="s">
        <v>75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1000000</v>
      </c>
      <c r="L25" s="6"/>
      <c r="M25" s="6">
        <v>20952012434</v>
      </c>
      <c r="N25" s="6"/>
      <c r="O25" s="6">
        <v>19036057471</v>
      </c>
      <c r="P25" s="6"/>
      <c r="Q25" s="6">
        <f t="shared" si="1"/>
        <v>1915954963</v>
      </c>
    </row>
    <row r="26" spans="1:17" x14ac:dyDescent="0.55000000000000004">
      <c r="A26" s="16" t="s">
        <v>46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1394767</v>
      </c>
      <c r="L26" s="6"/>
      <c r="M26" s="6">
        <v>6186421547</v>
      </c>
      <c r="N26" s="6"/>
      <c r="O26" s="6">
        <v>4652979522</v>
      </c>
      <c r="P26" s="6"/>
      <c r="Q26" s="6">
        <f t="shared" si="1"/>
        <v>1533442025</v>
      </c>
    </row>
    <row r="27" spans="1:17" x14ac:dyDescent="0.55000000000000004">
      <c r="A27" s="16" t="s">
        <v>250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82444</v>
      </c>
      <c r="L27" s="6"/>
      <c r="M27" s="6">
        <v>952381168</v>
      </c>
      <c r="N27" s="6"/>
      <c r="O27" s="6">
        <v>414492226</v>
      </c>
      <c r="P27" s="6"/>
      <c r="Q27" s="6">
        <f t="shared" si="1"/>
        <v>537888942</v>
      </c>
    </row>
    <row r="28" spans="1:17" x14ac:dyDescent="0.55000000000000004">
      <c r="A28" s="16" t="s">
        <v>251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171600</v>
      </c>
      <c r="L28" s="6"/>
      <c r="M28" s="6">
        <v>721549134</v>
      </c>
      <c r="N28" s="6"/>
      <c r="O28" s="6">
        <v>326679554</v>
      </c>
      <c r="P28" s="6"/>
      <c r="Q28" s="6">
        <f t="shared" si="1"/>
        <v>394869580</v>
      </c>
    </row>
    <row r="29" spans="1:17" x14ac:dyDescent="0.55000000000000004">
      <c r="A29" s="16" t="s">
        <v>252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54313333</v>
      </c>
      <c r="L29" s="6"/>
      <c r="M29" s="6">
        <v>136243231730</v>
      </c>
      <c r="N29" s="6"/>
      <c r="O29" s="6">
        <v>393673287973</v>
      </c>
      <c r="P29" s="6"/>
      <c r="Q29" s="6">
        <f t="shared" si="1"/>
        <v>-257430056243</v>
      </c>
    </row>
    <row r="30" spans="1:17" x14ac:dyDescent="0.55000000000000004">
      <c r="A30" s="16" t="s">
        <v>82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238198</v>
      </c>
      <c r="L30" s="6"/>
      <c r="M30" s="6">
        <v>10588430285</v>
      </c>
      <c r="N30" s="6"/>
      <c r="O30" s="6">
        <v>9298378948</v>
      </c>
      <c r="P30" s="6"/>
      <c r="Q30" s="6">
        <f t="shared" si="1"/>
        <v>1290051337</v>
      </c>
    </row>
    <row r="31" spans="1:17" x14ac:dyDescent="0.55000000000000004">
      <c r="A31" s="16" t="s">
        <v>253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723488</v>
      </c>
      <c r="L31" s="6"/>
      <c r="M31" s="6">
        <v>28439511535</v>
      </c>
      <c r="N31" s="6"/>
      <c r="O31" s="6">
        <v>21688573929</v>
      </c>
      <c r="P31" s="6"/>
      <c r="Q31" s="6">
        <f t="shared" si="1"/>
        <v>6750937606</v>
      </c>
    </row>
    <row r="32" spans="1:17" x14ac:dyDescent="0.55000000000000004">
      <c r="A32" s="16" t="s">
        <v>238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753607</v>
      </c>
      <c r="L32" s="6"/>
      <c r="M32" s="6">
        <v>2846667556</v>
      </c>
      <c r="N32" s="6"/>
      <c r="O32" s="6">
        <v>1660227566</v>
      </c>
      <c r="P32" s="6"/>
      <c r="Q32" s="6">
        <f t="shared" si="1"/>
        <v>1186439990</v>
      </c>
    </row>
    <row r="33" spans="1:17" x14ac:dyDescent="0.55000000000000004">
      <c r="A33" s="16" t="s">
        <v>83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20269</v>
      </c>
      <c r="L33" s="6"/>
      <c r="M33" s="6">
        <v>281674639</v>
      </c>
      <c r="N33" s="6"/>
      <c r="O33" s="6">
        <v>284013582</v>
      </c>
      <c r="P33" s="6"/>
      <c r="Q33" s="6">
        <f t="shared" si="1"/>
        <v>-2338943</v>
      </c>
    </row>
    <row r="34" spans="1:17" x14ac:dyDescent="0.55000000000000004">
      <c r="A34" s="16" t="s">
        <v>72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1700000</v>
      </c>
      <c r="L34" s="6"/>
      <c r="M34" s="6">
        <v>27355183215</v>
      </c>
      <c r="N34" s="6"/>
      <c r="O34" s="6">
        <v>25010297413</v>
      </c>
      <c r="P34" s="6"/>
      <c r="Q34" s="6">
        <f t="shared" si="1"/>
        <v>2344885802</v>
      </c>
    </row>
    <row r="35" spans="1:17" x14ac:dyDescent="0.55000000000000004">
      <c r="A35" s="16" t="s">
        <v>16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56127</v>
      </c>
      <c r="L35" s="6"/>
      <c r="M35" s="6">
        <v>373255475</v>
      </c>
      <c r="N35" s="6"/>
      <c r="O35" s="6">
        <v>279243084</v>
      </c>
      <c r="P35" s="6"/>
      <c r="Q35" s="6">
        <f t="shared" si="1"/>
        <v>94012391</v>
      </c>
    </row>
    <row r="36" spans="1:17" x14ac:dyDescent="0.55000000000000004">
      <c r="A36" s="16" t="s">
        <v>21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125000</v>
      </c>
      <c r="L36" s="6"/>
      <c r="M36" s="6">
        <v>23327359169</v>
      </c>
      <c r="N36" s="6"/>
      <c r="O36" s="6">
        <v>18148867889</v>
      </c>
      <c r="P36" s="6"/>
      <c r="Q36" s="6">
        <f t="shared" si="1"/>
        <v>5178491280</v>
      </c>
    </row>
    <row r="37" spans="1:17" x14ac:dyDescent="0.55000000000000004">
      <c r="A37" s="16" t="s">
        <v>254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30863</v>
      </c>
      <c r="L37" s="6"/>
      <c r="M37" s="6">
        <v>2081313832</v>
      </c>
      <c r="N37" s="6"/>
      <c r="O37" s="6">
        <v>1003958272</v>
      </c>
      <c r="P37" s="6"/>
      <c r="Q37" s="6">
        <f t="shared" si="1"/>
        <v>1077355560</v>
      </c>
    </row>
    <row r="38" spans="1:17" x14ac:dyDescent="0.55000000000000004">
      <c r="A38" s="16" t="s">
        <v>255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14137241</v>
      </c>
      <c r="L38" s="6"/>
      <c r="M38" s="6">
        <v>110764700840</v>
      </c>
      <c r="N38" s="6"/>
      <c r="O38" s="6">
        <v>110764700840</v>
      </c>
      <c r="P38" s="6"/>
      <c r="Q38" s="6">
        <f t="shared" si="1"/>
        <v>0</v>
      </c>
    </row>
    <row r="39" spans="1:17" x14ac:dyDescent="0.55000000000000004">
      <c r="A39" s="16" t="s">
        <v>73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900001</v>
      </c>
      <c r="L39" s="6"/>
      <c r="M39" s="6">
        <v>23783177705</v>
      </c>
      <c r="N39" s="6"/>
      <c r="O39" s="6">
        <v>21017044358</v>
      </c>
      <c r="P39" s="6"/>
      <c r="Q39" s="6">
        <f t="shared" si="1"/>
        <v>2766133347</v>
      </c>
    </row>
    <row r="40" spans="1:17" x14ac:dyDescent="0.55000000000000004">
      <c r="A40" s="16" t="s">
        <v>76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3670226</v>
      </c>
      <c r="L40" s="6"/>
      <c r="M40" s="6">
        <v>34818858588</v>
      </c>
      <c r="N40" s="6"/>
      <c r="O40" s="6">
        <v>34305167897</v>
      </c>
      <c r="P40" s="6"/>
      <c r="Q40" s="6">
        <f t="shared" si="1"/>
        <v>513690691</v>
      </c>
    </row>
    <row r="41" spans="1:17" x14ac:dyDescent="0.55000000000000004">
      <c r="A41" s="16" t="s">
        <v>256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3000000</v>
      </c>
      <c r="L41" s="6"/>
      <c r="M41" s="6">
        <v>13810554169</v>
      </c>
      <c r="N41" s="6"/>
      <c r="O41" s="6">
        <v>14518460640</v>
      </c>
      <c r="P41" s="6"/>
      <c r="Q41" s="6">
        <f t="shared" si="1"/>
        <v>-707906471</v>
      </c>
    </row>
    <row r="42" spans="1:17" x14ac:dyDescent="0.55000000000000004">
      <c r="A42" s="16" t="s">
        <v>31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1091039</v>
      </c>
      <c r="L42" s="6"/>
      <c r="M42" s="6">
        <v>99521826830</v>
      </c>
      <c r="N42" s="6"/>
      <c r="O42" s="6">
        <v>87297382716</v>
      </c>
      <c r="P42" s="6"/>
      <c r="Q42" s="6">
        <f t="shared" si="1"/>
        <v>12224444114</v>
      </c>
    </row>
    <row r="43" spans="1:17" x14ac:dyDescent="0.55000000000000004">
      <c r="A43" s="16" t="s">
        <v>27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400000</v>
      </c>
      <c r="L43" s="6"/>
      <c r="M43" s="6">
        <v>28904721320</v>
      </c>
      <c r="N43" s="6"/>
      <c r="O43" s="6">
        <v>26644516193</v>
      </c>
      <c r="P43" s="6"/>
      <c r="Q43" s="6">
        <f t="shared" si="1"/>
        <v>2260205127</v>
      </c>
    </row>
    <row r="44" spans="1:17" x14ac:dyDescent="0.55000000000000004">
      <c r="A44" s="16" t="s">
        <v>257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1500000</v>
      </c>
      <c r="L44" s="6"/>
      <c r="M44" s="6">
        <v>26374452725</v>
      </c>
      <c r="N44" s="6"/>
      <c r="O44" s="6">
        <v>26374452725</v>
      </c>
      <c r="P44" s="6"/>
      <c r="Q44" s="6">
        <f t="shared" si="1"/>
        <v>0</v>
      </c>
    </row>
    <row r="45" spans="1:17" x14ac:dyDescent="0.55000000000000004">
      <c r="A45" s="16" t="s">
        <v>45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500000</v>
      </c>
      <c r="L45" s="6"/>
      <c r="M45" s="6">
        <v>24712083177</v>
      </c>
      <c r="N45" s="6"/>
      <c r="O45" s="6">
        <v>15679074520</v>
      </c>
      <c r="P45" s="6"/>
      <c r="Q45" s="6">
        <f t="shared" si="1"/>
        <v>9033008657</v>
      </c>
    </row>
    <row r="46" spans="1:17" x14ac:dyDescent="0.55000000000000004">
      <c r="A46" s="16" t="s">
        <v>74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</v>
      </c>
      <c r="L46" s="6"/>
      <c r="M46" s="6">
        <v>1</v>
      </c>
      <c r="N46" s="6"/>
      <c r="O46" s="6">
        <v>8821</v>
      </c>
      <c r="P46" s="6"/>
      <c r="Q46" s="6">
        <f t="shared" si="1"/>
        <v>-8820</v>
      </c>
    </row>
    <row r="47" spans="1:17" x14ac:dyDescent="0.55000000000000004">
      <c r="A47" s="16" t="s">
        <v>20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100530</v>
      </c>
      <c r="L47" s="6"/>
      <c r="M47" s="6">
        <v>8928480287</v>
      </c>
      <c r="N47" s="6"/>
      <c r="O47" s="6">
        <v>8246575838</v>
      </c>
      <c r="P47" s="6"/>
      <c r="Q47" s="6">
        <f t="shared" si="1"/>
        <v>681904449</v>
      </c>
    </row>
    <row r="48" spans="1:17" x14ac:dyDescent="0.55000000000000004">
      <c r="A48" s="16" t="s">
        <v>66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100000</v>
      </c>
      <c r="L48" s="6"/>
      <c r="M48" s="6">
        <v>1301211455</v>
      </c>
      <c r="N48" s="6"/>
      <c r="O48" s="6">
        <v>1241866666</v>
      </c>
      <c r="P48" s="6"/>
      <c r="Q48" s="6">
        <f t="shared" si="1"/>
        <v>59344789</v>
      </c>
    </row>
    <row r="49" spans="1:17" x14ac:dyDescent="0.55000000000000004">
      <c r="A49" s="16" t="s">
        <v>24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855205</v>
      </c>
      <c r="L49" s="6"/>
      <c r="M49" s="6">
        <v>35387203299</v>
      </c>
      <c r="N49" s="6"/>
      <c r="O49" s="6">
        <v>29422533108</v>
      </c>
      <c r="P49" s="6"/>
      <c r="Q49" s="6">
        <f t="shared" si="1"/>
        <v>5964670191</v>
      </c>
    </row>
    <row r="50" spans="1:17" x14ac:dyDescent="0.55000000000000004">
      <c r="A50" s="16" t="s">
        <v>258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57338</v>
      </c>
      <c r="L50" s="6"/>
      <c r="M50" s="6">
        <v>709610648</v>
      </c>
      <c r="N50" s="6"/>
      <c r="O50" s="6">
        <v>449306081</v>
      </c>
      <c r="P50" s="6"/>
      <c r="Q50" s="6">
        <f t="shared" si="1"/>
        <v>260304567</v>
      </c>
    </row>
    <row r="51" spans="1:17" x14ac:dyDescent="0.55000000000000004">
      <c r="A51" s="16" t="s">
        <v>129</v>
      </c>
      <c r="C51" s="6">
        <v>890812</v>
      </c>
      <c r="D51" s="6"/>
      <c r="E51" s="6">
        <v>890812000000</v>
      </c>
      <c r="F51" s="6"/>
      <c r="G51" s="6">
        <v>862077275215</v>
      </c>
      <c r="H51" s="6"/>
      <c r="I51" s="6">
        <f t="shared" si="0"/>
        <v>28734724785</v>
      </c>
      <c r="J51" s="6"/>
      <c r="K51" s="6">
        <v>890812</v>
      </c>
      <c r="L51" s="6"/>
      <c r="M51" s="6">
        <v>890812000000</v>
      </c>
      <c r="N51" s="6"/>
      <c r="O51" s="6">
        <v>862077275215</v>
      </c>
      <c r="P51" s="6"/>
      <c r="Q51" s="6">
        <f t="shared" si="1"/>
        <v>28734724785</v>
      </c>
    </row>
    <row r="52" spans="1:17" x14ac:dyDescent="0.55000000000000004">
      <c r="A52" s="16" t="s">
        <v>147</v>
      </c>
      <c r="C52" s="6">
        <v>28237</v>
      </c>
      <c r="D52" s="6"/>
      <c r="E52" s="6">
        <v>28237000000</v>
      </c>
      <c r="F52" s="6"/>
      <c r="G52" s="6">
        <v>26030896287</v>
      </c>
      <c r="H52" s="6"/>
      <c r="I52" s="6">
        <f t="shared" si="0"/>
        <v>2206103713</v>
      </c>
      <c r="J52" s="6"/>
      <c r="K52" s="6">
        <v>28237</v>
      </c>
      <c r="L52" s="6"/>
      <c r="M52" s="6">
        <v>28237000000</v>
      </c>
      <c r="N52" s="6"/>
      <c r="O52" s="6">
        <v>26030896287</v>
      </c>
      <c r="P52" s="6"/>
      <c r="Q52" s="6">
        <f t="shared" si="1"/>
        <v>2206103713</v>
      </c>
    </row>
    <row r="53" spans="1:17" x14ac:dyDescent="0.55000000000000004">
      <c r="A53" s="16" t="s">
        <v>200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600000</v>
      </c>
      <c r="L53" s="6"/>
      <c r="M53" s="6">
        <v>600000000000</v>
      </c>
      <c r="N53" s="6"/>
      <c r="O53" s="6">
        <v>599890650108</v>
      </c>
      <c r="P53" s="6"/>
      <c r="Q53" s="6">
        <f t="shared" si="1"/>
        <v>109349892</v>
      </c>
    </row>
    <row r="54" spans="1:17" x14ac:dyDescent="0.55000000000000004">
      <c r="A54" s="16" t="s">
        <v>259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11060</v>
      </c>
      <c r="L54" s="6"/>
      <c r="M54" s="6">
        <v>11060000000</v>
      </c>
      <c r="N54" s="6"/>
      <c r="O54" s="6">
        <v>10824472628</v>
      </c>
      <c r="P54" s="6"/>
      <c r="Q54" s="6">
        <f t="shared" si="1"/>
        <v>235527372</v>
      </c>
    </row>
    <row r="55" spans="1:17" x14ac:dyDescent="0.55000000000000004">
      <c r="A55" s="16" t="s">
        <v>204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50000</v>
      </c>
      <c r="L55" s="6"/>
      <c r="M55" s="6">
        <v>50000000000</v>
      </c>
      <c r="N55" s="6"/>
      <c r="O55" s="6">
        <v>49562415183</v>
      </c>
      <c r="P55" s="6"/>
      <c r="Q55" s="6">
        <f t="shared" si="1"/>
        <v>437584817</v>
      </c>
    </row>
    <row r="56" spans="1:17" x14ac:dyDescent="0.55000000000000004">
      <c r="A56" s="16" t="s">
        <v>260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10000</v>
      </c>
      <c r="L56" s="6"/>
      <c r="M56" s="6">
        <v>10000000000</v>
      </c>
      <c r="N56" s="6"/>
      <c r="O56" s="6">
        <v>9546889312</v>
      </c>
      <c r="P56" s="6"/>
      <c r="Q56" s="6">
        <f t="shared" si="1"/>
        <v>453110688</v>
      </c>
    </row>
    <row r="57" spans="1:17" x14ac:dyDescent="0.55000000000000004">
      <c r="A57" s="16" t="s">
        <v>261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32698</v>
      </c>
      <c r="L57" s="6"/>
      <c r="M57" s="6">
        <v>32698000000</v>
      </c>
      <c r="N57" s="6"/>
      <c r="O57" s="6">
        <v>31671100032</v>
      </c>
      <c r="P57" s="6"/>
      <c r="Q57" s="6">
        <f t="shared" si="1"/>
        <v>1026899968</v>
      </c>
    </row>
    <row r="58" spans="1:17" x14ac:dyDescent="0.55000000000000004">
      <c r="A58" s="16" t="s">
        <v>202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400000</v>
      </c>
      <c r="L58" s="6"/>
      <c r="M58" s="6">
        <v>400000000000</v>
      </c>
      <c r="N58" s="6"/>
      <c r="O58" s="6">
        <v>399927500000</v>
      </c>
      <c r="P58" s="6"/>
      <c r="Q58" s="6">
        <f t="shared" si="1"/>
        <v>72500000</v>
      </c>
    </row>
    <row r="59" spans="1:17" x14ac:dyDescent="0.55000000000000004">
      <c r="A59" s="16" t="s">
        <v>262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10000</v>
      </c>
      <c r="L59" s="6"/>
      <c r="M59" s="6">
        <v>10000000000</v>
      </c>
      <c r="N59" s="6"/>
      <c r="O59" s="6">
        <v>9369061549</v>
      </c>
      <c r="P59" s="6"/>
      <c r="Q59" s="6">
        <f t="shared" si="1"/>
        <v>630938451</v>
      </c>
    </row>
    <row r="60" spans="1:17" x14ac:dyDescent="0.55000000000000004">
      <c r="A60" s="16" t="s">
        <v>263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500000</v>
      </c>
      <c r="L60" s="6"/>
      <c r="M60" s="6">
        <v>510492000000</v>
      </c>
      <c r="N60" s="6"/>
      <c r="O60" s="6">
        <v>491598876280</v>
      </c>
      <c r="P60" s="6"/>
      <c r="Q60" s="6">
        <f t="shared" si="1"/>
        <v>18893123720</v>
      </c>
    </row>
    <row r="61" spans="1:17" x14ac:dyDescent="0.55000000000000004">
      <c r="A61" s="16" t="s">
        <v>264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12701</v>
      </c>
      <c r="L61" s="6"/>
      <c r="M61" s="6">
        <v>12701000000</v>
      </c>
      <c r="N61" s="6"/>
      <c r="O61" s="6">
        <v>12520928871</v>
      </c>
      <c r="P61" s="6"/>
      <c r="Q61" s="6">
        <f t="shared" si="1"/>
        <v>180071129</v>
      </c>
    </row>
    <row r="62" spans="1:17" x14ac:dyDescent="0.55000000000000004">
      <c r="A62" s="16" t="s">
        <v>265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>E62-G62</f>
        <v>0</v>
      </c>
      <c r="J62" s="6"/>
      <c r="K62" s="6">
        <v>79317</v>
      </c>
      <c r="L62" s="6"/>
      <c r="M62" s="6">
        <v>79317000000</v>
      </c>
      <c r="N62" s="6"/>
      <c r="O62" s="6">
        <v>76923307172</v>
      </c>
      <c r="P62" s="6"/>
      <c r="Q62" s="6">
        <f t="shared" si="1"/>
        <v>2393692828</v>
      </c>
    </row>
    <row r="63" spans="1:17" x14ac:dyDescent="0.55000000000000004">
      <c r="A63" s="16" t="s">
        <v>266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10000</v>
      </c>
      <c r="L63" s="6"/>
      <c r="M63" s="6">
        <v>10000000000</v>
      </c>
      <c r="N63" s="6"/>
      <c r="O63" s="6">
        <v>9556457578</v>
      </c>
      <c r="P63" s="6"/>
      <c r="Q63" s="6">
        <f>M63-O63</f>
        <v>443542422</v>
      </c>
    </row>
    <row r="64" spans="1:17" x14ac:dyDescent="0.55000000000000004">
      <c r="A64" s="16" t="s">
        <v>267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38216</v>
      </c>
      <c r="L64" s="6"/>
      <c r="M64" s="6">
        <v>38216000000</v>
      </c>
      <c r="N64" s="6"/>
      <c r="O64" s="6">
        <v>37062877567</v>
      </c>
      <c r="P64" s="6"/>
      <c r="Q64" s="6">
        <f t="shared" si="1"/>
        <v>1153122433</v>
      </c>
    </row>
    <row r="65" spans="3:17" ht="24.75" thickBot="1" x14ac:dyDescent="0.6">
      <c r="C65" s="6"/>
      <c r="D65" s="6"/>
      <c r="E65" s="17">
        <f>SUM(E8:E64)</f>
        <v>1632864626434</v>
      </c>
      <c r="F65" s="6"/>
      <c r="G65" s="17">
        <f>SUM(G8:G64)</f>
        <v>1576465003867</v>
      </c>
      <c r="H65" s="6"/>
      <c r="I65" s="17">
        <f>SUM(I8:I64)</f>
        <v>56399622567</v>
      </c>
      <c r="J65" s="6"/>
      <c r="K65" s="6"/>
      <c r="L65" s="6"/>
      <c r="M65" s="17">
        <f>SUM(M8:M64)</f>
        <v>4717239652563</v>
      </c>
      <c r="N65" s="6"/>
      <c r="O65" s="17">
        <f>SUM(O8:O64)</f>
        <v>4699045073537</v>
      </c>
      <c r="P65" s="6"/>
      <c r="Q65" s="17">
        <f>SUM(Q8:Q64)</f>
        <v>18194579026</v>
      </c>
    </row>
    <row r="66" spans="3:17" ht="24.75" thickTop="1" x14ac:dyDescent="0.55000000000000004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2021-10-23T13:27:09Z</dcterms:created>
  <dcterms:modified xsi:type="dcterms:W3CDTF">2021-10-30T12:50:48Z</dcterms:modified>
</cp:coreProperties>
</file>