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شهریور 1400\"/>
    </mc:Choice>
  </mc:AlternateContent>
  <xr:revisionPtr revIDLastSave="0" documentId="13_ncr:1_{88A2405C-6F2F-4F9C-B088-EE2B3586C0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4" l="1"/>
  <c r="C10" i="14"/>
  <c r="C10" i="15" s="1"/>
  <c r="S11" i="6"/>
  <c r="G11" i="15"/>
  <c r="E10" i="13"/>
  <c r="G9" i="13" s="1"/>
  <c r="K9" i="13"/>
  <c r="I10" i="13"/>
  <c r="K8" i="13" s="1"/>
  <c r="M44" i="12"/>
  <c r="O44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8" i="12"/>
  <c r="C44" i="12"/>
  <c r="E44" i="12"/>
  <c r="G44" i="12"/>
  <c r="K44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8" i="11"/>
  <c r="M9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8" i="11"/>
  <c r="C94" i="11"/>
  <c r="E94" i="11"/>
  <c r="G94" i="11"/>
  <c r="O94" i="11"/>
  <c r="Q94" i="11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Q58" i="10"/>
  <c r="I8" i="10"/>
  <c r="E59" i="10"/>
  <c r="G59" i="10"/>
  <c r="M59" i="10"/>
  <c r="O59" i="10"/>
  <c r="Q10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9" i="9"/>
  <c r="Q10" i="9"/>
  <c r="Q11" i="9"/>
  <c r="Q12" i="9"/>
  <c r="Q1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8" i="9"/>
  <c r="E104" i="9"/>
  <c r="G104" i="9"/>
  <c r="M104" i="9"/>
  <c r="O104" i="9"/>
  <c r="I44" i="8"/>
  <c r="K10" i="13" l="1"/>
  <c r="I44" i="12"/>
  <c r="C8" i="15" s="1"/>
  <c r="Q44" i="12"/>
  <c r="I94" i="11"/>
  <c r="K65" i="11" s="1"/>
  <c r="C9" i="15"/>
  <c r="G8" i="13"/>
  <c r="G10" i="13" s="1"/>
  <c r="K15" i="11"/>
  <c r="K38" i="11"/>
  <c r="K22" i="11"/>
  <c r="S94" i="11"/>
  <c r="U12" i="11" s="1"/>
  <c r="U61" i="11"/>
  <c r="U37" i="11"/>
  <c r="U17" i="11"/>
  <c r="U84" i="11"/>
  <c r="U60" i="11"/>
  <c r="U40" i="11"/>
  <c r="U20" i="11"/>
  <c r="Q59" i="10"/>
  <c r="I59" i="10"/>
  <c r="Q104" i="9"/>
  <c r="I104" i="9"/>
  <c r="O44" i="8"/>
  <c r="S42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3" i="8"/>
  <c r="S8" i="8"/>
  <c r="M38" i="8"/>
  <c r="M44" i="8" s="1"/>
  <c r="Q44" i="8"/>
  <c r="K44" i="8"/>
  <c r="I19" i="7"/>
  <c r="S19" i="7"/>
  <c r="Q19" i="7"/>
  <c r="O19" i="7"/>
  <c r="M19" i="7"/>
  <c r="K19" i="7"/>
  <c r="Q9" i="6"/>
  <c r="Q10" i="6"/>
  <c r="Q8" i="6"/>
  <c r="K11" i="6"/>
  <c r="M11" i="6"/>
  <c r="O11" i="6"/>
  <c r="S35" i="3"/>
  <c r="AK35" i="3"/>
  <c r="Q35" i="3"/>
  <c r="W35" i="3"/>
  <c r="AA35" i="3"/>
  <c r="AI35" i="3"/>
  <c r="AG35" i="3"/>
  <c r="Y85" i="1"/>
  <c r="E85" i="1"/>
  <c r="G85" i="1"/>
  <c r="K85" i="1"/>
  <c r="O85" i="1"/>
  <c r="U85" i="1"/>
  <c r="W85" i="1"/>
  <c r="U81" i="11" l="1"/>
  <c r="U87" i="11"/>
  <c r="U22" i="11"/>
  <c r="U50" i="11"/>
  <c r="U24" i="11"/>
  <c r="U44" i="11"/>
  <c r="U68" i="11"/>
  <c r="U88" i="11"/>
  <c r="U21" i="11"/>
  <c r="U45" i="11"/>
  <c r="U65" i="11"/>
  <c r="U85" i="11"/>
  <c r="U51" i="11"/>
  <c r="U91" i="11"/>
  <c r="U26" i="11"/>
  <c r="U66" i="11"/>
  <c r="U23" i="11"/>
  <c r="K10" i="11"/>
  <c r="K26" i="11"/>
  <c r="K42" i="11"/>
  <c r="K58" i="11"/>
  <c r="K74" i="11"/>
  <c r="K90" i="11"/>
  <c r="K23" i="11"/>
  <c r="K43" i="11"/>
  <c r="K67" i="11"/>
  <c r="K91" i="11"/>
  <c r="K24" i="11"/>
  <c r="K44" i="11"/>
  <c r="K68" i="11"/>
  <c r="K88" i="11"/>
  <c r="K21" i="11"/>
  <c r="K49" i="11"/>
  <c r="K81" i="11"/>
  <c r="K54" i="11"/>
  <c r="K70" i="11"/>
  <c r="K86" i="11"/>
  <c r="K39" i="11"/>
  <c r="K63" i="11"/>
  <c r="K83" i="11"/>
  <c r="K20" i="11"/>
  <c r="K40" i="11"/>
  <c r="K60" i="11"/>
  <c r="K84" i="11"/>
  <c r="K17" i="11"/>
  <c r="K77" i="11"/>
  <c r="U28" i="11"/>
  <c r="U52" i="11"/>
  <c r="U72" i="11"/>
  <c r="U92" i="11"/>
  <c r="U29" i="11"/>
  <c r="U49" i="11"/>
  <c r="U69" i="11"/>
  <c r="U93" i="11"/>
  <c r="U59" i="11"/>
  <c r="U10" i="11"/>
  <c r="U34" i="11"/>
  <c r="U70" i="11"/>
  <c r="U39" i="11"/>
  <c r="K14" i="11"/>
  <c r="K30" i="11"/>
  <c r="K46" i="11"/>
  <c r="K62" i="11"/>
  <c r="K78" i="11"/>
  <c r="K8" i="11"/>
  <c r="K27" i="11"/>
  <c r="K47" i="11"/>
  <c r="K75" i="11"/>
  <c r="K51" i="11"/>
  <c r="K28" i="11"/>
  <c r="K52" i="11"/>
  <c r="K72" i="11"/>
  <c r="K92" i="11"/>
  <c r="K29" i="11"/>
  <c r="K61" i="11"/>
  <c r="U19" i="11"/>
  <c r="U15" i="11"/>
  <c r="K45" i="11"/>
  <c r="U36" i="11"/>
  <c r="U56" i="11"/>
  <c r="U76" i="11"/>
  <c r="U13" i="11"/>
  <c r="U33" i="11"/>
  <c r="U53" i="11"/>
  <c r="U77" i="11"/>
  <c r="U11" i="11"/>
  <c r="U67" i="11"/>
  <c r="U18" i="11"/>
  <c r="U38" i="11"/>
  <c r="U82" i="11"/>
  <c r="U63" i="11"/>
  <c r="K18" i="11"/>
  <c r="K34" i="11"/>
  <c r="K50" i="11"/>
  <c r="K66" i="11"/>
  <c r="K82" i="11"/>
  <c r="K11" i="11"/>
  <c r="K31" i="11"/>
  <c r="K59" i="11"/>
  <c r="K79" i="11"/>
  <c r="K12" i="11"/>
  <c r="K36" i="11"/>
  <c r="K56" i="11"/>
  <c r="K76" i="11"/>
  <c r="K13" i="11"/>
  <c r="K33" i="11"/>
  <c r="Q11" i="6"/>
  <c r="U71" i="11"/>
  <c r="K93" i="11"/>
  <c r="C7" i="15"/>
  <c r="C11" i="15" s="1"/>
  <c r="K37" i="11"/>
  <c r="K53" i="11"/>
  <c r="K69" i="11"/>
  <c r="K85" i="11"/>
  <c r="U16" i="11"/>
  <c r="U32" i="11"/>
  <c r="U48" i="11"/>
  <c r="U64" i="11"/>
  <c r="U80" i="11"/>
  <c r="U9" i="11"/>
  <c r="U25" i="11"/>
  <c r="U41" i="11"/>
  <c r="U57" i="11"/>
  <c r="U73" i="11"/>
  <c r="U89" i="11"/>
  <c r="U31" i="11"/>
  <c r="U79" i="11"/>
  <c r="U14" i="11"/>
  <c r="U30" i="11"/>
  <c r="U54" i="11"/>
  <c r="U86" i="11"/>
  <c r="U43" i="11"/>
  <c r="K19" i="11"/>
  <c r="K35" i="11"/>
  <c r="K55" i="11"/>
  <c r="K71" i="11"/>
  <c r="K87" i="11"/>
  <c r="K16" i="11"/>
  <c r="K32" i="11"/>
  <c r="K48" i="11"/>
  <c r="K64" i="11"/>
  <c r="K80" i="11"/>
  <c r="K9" i="11"/>
  <c r="K25" i="11"/>
  <c r="K41" i="11"/>
  <c r="K57" i="11"/>
  <c r="K73" i="11"/>
  <c r="K89" i="11"/>
  <c r="U42" i="11"/>
  <c r="U58" i="11"/>
  <c r="U74" i="11"/>
  <c r="U90" i="11"/>
  <c r="U27" i="11"/>
  <c r="U47" i="11"/>
  <c r="U75" i="11"/>
  <c r="U46" i="11"/>
  <c r="U62" i="11"/>
  <c r="U78" i="11"/>
  <c r="U8" i="11"/>
  <c r="U35" i="11"/>
  <c r="U55" i="11"/>
  <c r="U83" i="11"/>
  <c r="S44" i="8"/>
  <c r="K94" i="11" l="1"/>
  <c r="U94" i="11"/>
  <c r="E9" i="15"/>
  <c r="E8" i="15"/>
  <c r="E7" i="15"/>
  <c r="E10" i="15"/>
  <c r="E11" i="15" l="1"/>
</calcChain>
</file>

<file path=xl/sharedStrings.xml><?xml version="1.0" encoding="utf-8"?>
<sst xmlns="http://schemas.openxmlformats.org/spreadsheetml/2006/main" count="967" uniqueCount="287">
  <si>
    <t>صندوق سرمایه‌گذاری مشترک پیشتاز</t>
  </si>
  <si>
    <t>صورت وضعیت پورتفوی</t>
  </si>
  <si>
    <t>برای ماه منتهی به 1400/06/31</t>
  </si>
  <si>
    <t>نام شرکت</t>
  </si>
  <si>
    <t>1400/05/31</t>
  </si>
  <si>
    <t>تغییرات طی دوره</t>
  </si>
  <si>
    <t>1400/06/31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</si>
  <si>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</si>
  <si>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</si>
  <si>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</si>
  <si>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</si>
  <si>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</si>
  <si>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</si>
  <si>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</si>
  <si>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</si>
  <si>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</si>
  <si>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بیمه نوین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</si>
  <si>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</si>
  <si>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</si>
  <si>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</si>
  <si>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</si>
  <si>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</si>
  <si>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</si>
  <si>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</si>
  <si>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</si>
  <si>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</si>
  <si>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</si>
  <si>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</si>
  <si>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</si>
  <si>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</si>
  <si>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</si>
  <si>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</si>
  <si>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</si>
  <si>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توسعه خدمات دریایی وبندری سینا</t>
  </si>
  <si>
    <t>توسعه معدنی و صنعتی صبانور</t>
  </si>
  <si>
    <t>توسعه‌معادن‌وفلزات‌</t>
  </si>
  <si>
    <t>ح . داروپخش‌ (هلدینگ‌</t>
  </si>
  <si>
    <t>ح . داروسازی‌ ابوریحان‌</t>
  </si>
  <si>
    <t>ح . سرمایه گذاری دارویی تامین</t>
  </si>
  <si>
    <t>ح . شیشه سازی مینا</t>
  </si>
  <si>
    <t>ح توسعه معدنی و صنعتی صبانور</t>
  </si>
  <si>
    <t>حفاری شمال</t>
  </si>
  <si>
    <t>داروپخش‌ (هلدینگ‌</t>
  </si>
  <si>
    <t>داروسازی‌ ابوریحان‌</t>
  </si>
  <si>
    <t>داروسازی‌ اکسیر</t>
  </si>
  <si>
    <t>زغال سنگ پروده طبس</t>
  </si>
  <si>
    <t>س. و خدمات مدیریت صند. ب کشوری</t>
  </si>
  <si>
    <t>سپنتا</t>
  </si>
  <si>
    <t>سپید ماکیان</t>
  </si>
  <si>
    <t>سرمایه گذاری دارویی تامین</t>
  </si>
  <si>
    <t>سرمایه گذاری صبا تامین</t>
  </si>
  <si>
    <t>سرمایه گذاری صدرتامین</t>
  </si>
  <si>
    <t>سرمایه گذاری هامون صبا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</si>
  <si>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</si>
  <si>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</si>
  <si>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</si>
  <si>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</si>
  <si>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</si>
  <si>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</si>
  <si>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</si>
  <si>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</si>
  <si>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</si>
  <si>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</si>
  <si>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</si>
  <si>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</si>
  <si>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</si>
  <si>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</si>
  <si>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شیرپاستوریزه پگاه گیلان</t>
  </si>
  <si>
    <t>صنایع پتروشیمی کرمانشاه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</si>
  <si>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</si>
  <si>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</si>
  <si>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</si>
  <si>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</si>
  <si>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</si>
  <si>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</si>
  <si>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</si>
  <si>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</si>
  <si>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</si>
  <si>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مس‌ شهیدباهنر</t>
  </si>
  <si>
    <t>ملی‌ صنایع‌ مس‌ ایران‌</t>
  </si>
  <si>
    <t>نفت ایرانول</t>
  </si>
  <si>
    <t>نفت‌ بهران‌</t>
  </si>
  <si>
    <t>کارخانجات‌ قند قزوین‌</t>
  </si>
  <si>
    <t>ح . شیشه‌ و گاز</t>
  </si>
  <si>
    <t>شیشه‌ و گاز</t>
  </si>
  <si>
    <t>سپیدار سیستم آسیا</t>
  </si>
  <si>
    <t>توسعه سامانه ی نرم افزاری نگین</t>
  </si>
  <si>
    <t>ریل پرداز نو آفرین</t>
  </si>
  <si>
    <t>آریان کیمیا تک</t>
  </si>
  <si>
    <t>کاشی‌ وسرامیک‌ حافظ‌</t>
  </si>
  <si>
    <t>نفت سپاهان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</si>
  <si>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</si>
  <si>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</si>
  <si>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</si>
  <si>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</si>
  <si>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</si>
  <si>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</si>
  <si>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</si>
  <si>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</si>
  <si>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</si>
  <si>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</si>
  <si>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</si>
  <si>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</si>
  <si>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</si>
  <si>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</si>
  <si>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</si>
  <si>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</si>
  <si>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</si>
  <si>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</si>
  <si>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</si>
  <si>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</si>
  <si>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</si>
  <si>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</si>
  <si>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</si>
  <si>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</si>
  <si>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</si>
  <si>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</si>
  <si>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</si>
  <si>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</si>
  <si>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</si>
  <si>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</si>
  <si>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</si>
  <si>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</si>
  <si>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</si>
  <si>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</si>
  <si>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</si>
  <si>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</si>
  <si>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</si>
  <si>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</si>
  <si>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</si>
  <si>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</si>
  <si>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</si>
  <si>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</si>
  <si>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</si>
  <si>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</si>
  <si>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</si>
  <si>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</si>
  <si>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</si>
  <si>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</si>
  <si>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</si>
  <si>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</si>
  <si>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</si>
  <si>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</si>
  <si>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</si>
  <si>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</si>
  <si>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</si>
  <si>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</si>
  <si>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</si>
  <si>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</si>
  <si>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اسنادخزانه-م7بودجه98-000719</t>
  </si>
  <si>
    <t>1398/07/16</t>
  </si>
  <si>
    <t>1400/07/19</t>
  </si>
  <si>
    <t>اسنادخزانه-م9بودجه98-000923</t>
  </si>
  <si>
    <t>1398/07/23</t>
  </si>
  <si>
    <t>1400/09/23</t>
  </si>
  <si>
    <t>مرابحه عام دولت1-ش.خ سایر0206</t>
  </si>
  <si>
    <t>1398/12/25</t>
  </si>
  <si>
    <t>1402/06/25</t>
  </si>
  <si>
    <t>مرابحه عام دولت4-ش.خ 0006</t>
  </si>
  <si>
    <t>1399/05/07</t>
  </si>
  <si>
    <t>1400/06/07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</si>
  <si>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</si>
  <si>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</si>
  <si>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</si>
  <si>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</si>
  <si>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</si>
  <si>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</si>
  <si>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</si>
  <si>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</si>
  <si>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</si>
  <si>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اسنادخزانه-م5بودجه99-020218</t>
  </si>
  <si>
    <t>1399/09/05</t>
  </si>
  <si>
    <t>1402/02/18</t>
  </si>
  <si>
    <t>مرابحه عام دولت3-ش.خ 0103</t>
  </si>
  <si>
    <t>1399/04/03</t>
  </si>
  <si>
    <t>1401/03/03</t>
  </si>
  <si>
    <t>منفعت دولتی4-شرایط خاص14010729</t>
  </si>
  <si>
    <t>1398/07/29</t>
  </si>
  <si>
    <t>1401/07/29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</si>
  <si>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</si>
  <si>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</si>
  <si>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</si>
  <si>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</si>
  <si>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</si>
  <si>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</si>
  <si>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</si>
  <si>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</si>
  <si>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</si>
  <si>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</si>
  <si>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</si>
  <si>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</si>
  <si>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</si>
  <si>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</si>
  <si>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</si>
  <si>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</si>
  <si>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</si>
  <si>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</si>
  <si>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</si>
  <si>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</si>
  <si>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</si>
  <si>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</si>
  <si>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</si>
  <si>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</si>
  <si>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</si>
  <si>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</si>
  <si>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</si>
  <si>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</si>
  <si>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</si>
  <si>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</si>
  <si>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</si>
  <si>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</si>
  <si>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</si>
  <si>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</si>
  <si>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</si>
  <si>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</si>
  <si>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</si>
  <si>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</si>
  <si>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</si>
  <si>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1400/04/24</t>
  </si>
  <si>
    <t>1400/04/31</t>
  </si>
  <si>
    <t>1400/04/29</t>
  </si>
  <si>
    <t>1400/04/14</t>
  </si>
  <si>
    <t>1400/03/29</t>
  </si>
  <si>
    <t>1400/03/26</t>
  </si>
  <si>
    <t>1400/04/20</t>
  </si>
  <si>
    <t>1400/04/10</t>
  </si>
  <si>
    <t>1400/05/11</t>
  </si>
  <si>
    <t>1400/04/09</t>
  </si>
  <si>
    <t>1400/04/13</t>
  </si>
  <si>
    <t>1400/03/08</t>
  </si>
  <si>
    <t>1400/03/30</t>
  </si>
  <si>
    <t>1400/05/18</t>
  </si>
  <si>
    <t>1400/03/03</t>
  </si>
  <si>
    <t>1400/03/12</t>
  </si>
  <si>
    <t>1400/04/23</t>
  </si>
  <si>
    <t>1400/04/22</t>
  </si>
  <si>
    <t>1400/04/12</t>
  </si>
  <si>
    <t>1400/04/27</t>
  </si>
  <si>
    <t>1400/03/10</t>
  </si>
  <si>
    <t>1400/05/20</t>
  </si>
  <si>
    <t>1400/06/20</t>
  </si>
  <si>
    <t>تولید و توسعه سرب روی ایرانیان</t>
  </si>
  <si>
    <t>1400/04/06</t>
  </si>
  <si>
    <t>1400/03/05</t>
  </si>
  <si>
    <t>لیزینگ کارآفرین</t>
  </si>
  <si>
    <t>1400/04/07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</si>
  <si>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</si>
  <si>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</si>
  <si>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</si>
  <si>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</si>
  <si>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</si>
  <si>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سیمان‌ خزر</t>
  </si>
  <si>
    <t>گ.مدیریت ارزش سرمایه ص ب کشوری</t>
  </si>
  <si>
    <t>ح.گروه مدیریت سرمایه گذار امید</t>
  </si>
  <si>
    <t>صنعت غذایی کورش</t>
  </si>
  <si>
    <t>صنایع پتروشیمی خلیج فارس</t>
  </si>
  <si>
    <t>ح . توسعه‌معادن‌وفلزات‌</t>
  </si>
  <si>
    <t>محصولات کاغذی لطیف</t>
  </si>
  <si>
    <t>گسترش صنایع روی ایرانیان</t>
  </si>
  <si>
    <t>اسنادخزانه-م16بودجه97-000407</t>
  </si>
  <si>
    <t>اسنادخزانه-م13بودجه97-000518</t>
  </si>
  <si>
    <t>اسنادخزانه-م22بودجه97-000428</t>
  </si>
  <si>
    <t>اسنادخزانه-م6بودجه98-000519</t>
  </si>
  <si>
    <t>اسنادخزانه-م4بودجه98-000421</t>
  </si>
  <si>
    <t>اوراق سلف ورق گرم فولاد اصفهان</t>
  </si>
  <si>
    <t>اسنادخزانه-م20بودجه97-000324</t>
  </si>
  <si>
    <t>اسنادخزانه-م5بودجه98-000422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</si>
  <si>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</si>
  <si>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</si>
  <si>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</si>
  <si>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</si>
  <si>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</si>
  <si>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</si>
  <si>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</si>
  <si>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</si>
  <si>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</si>
  <si>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</si>
  <si>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</si>
  <si>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</si>
  <si>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</si>
  <si>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</si>
  <si>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</si>
  <si>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1400/06/01</t>
  </si>
  <si>
    <t>-</t>
  </si>
  <si>
    <t xml:space="preserve"> سایر درآمدهای تنزیل سود بانک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</si>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</sst>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3" fontId="2" fillId="0" borderId="2" xfId="0" applyNumberFormat="1" applyFont="1" applyBorder="1"/>
    <xf numFmtId="3" fontId="2" fillId="0" borderId="0" xfId="0" applyNumberFormat="1" applyFont="1" applyFill="1"/>
    <xf numFmtId="37" fontId="2" fillId="0" borderId="0" xfId="0" applyNumberFormat="1" applyFont="1"/>
    <xf numFmtId="37" fontId="2" fillId="0" borderId="2" xfId="0" applyNumberFormat="1" applyFont="1" applyBorder="1"/>
    <xf numFmtId="37" fontId="2" fillId="0" borderId="2" xfId="0" applyNumberFormat="1" applyFont="1" applyBorder="1" applyAlignment="1">
      <alignment horizontal="center"/>
    </xf>
    <xf numFmtId="37" fontId="2" fillId="0" borderId="0" xfId="2" applyNumberFormat="1" applyFont="1" applyAlignment="1">
      <alignment horizontal="center"/>
    </xf>
    <xf numFmtId="37" fontId="2" fillId="0" borderId="2" xfId="2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171450</xdr:rowOff>
        </xdr:from>
        <xdr:to>
          <xdr:col>10</xdr:col>
          <xdr:colOff>285750</xdr:colOff>
          <xdr:row>33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0B0D7BB-28F9-4565-8F81-89CB5F010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0FD0-CC98-4B79-818C-F20248556E3E}">
  <dimension ref="A1"/>
  <sheetViews>
    <sheetView rightToLeft="1" tabSelected="1" view="pageBreakPreview" zoomScale="80" zoomScaleNormal="100" zoomScaleSheetLayoutView="80" workbookViewId="0">
      <selection activeCell="C8" sqref="C8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66675</xdr:colOff>
                <xdr:row>0</xdr:row>
                <xdr:rowOff>171450</xdr:rowOff>
              </from>
              <to>
                <xdr:col>10</xdr:col>
                <xdr:colOff>285750</xdr:colOff>
                <xdr:row>33</xdr:row>
                <xdr:rowOff>123825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5"/>
  <sheetViews>
    <sheetView rightToLeft="1" topLeftCell="A67" zoomScale="80" zoomScaleNormal="80" workbookViewId="0">
      <selection activeCell="C94" sqref="C94:G94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17.7109375" style="1" bestFit="1" customWidth="1"/>
    <col min="8" max="8" width="1" style="1" customWidth="1"/>
    <col min="9" max="9" width="21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21.14062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21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4.75" x14ac:dyDescent="0.55000000000000004">
      <c r="A3" s="24" t="s">
        <v>198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1" ht="24.75" x14ac:dyDescent="0.55000000000000004">
      <c r="A6" s="22" t="s">
        <v>3</v>
      </c>
      <c r="C6" s="23" t="s">
        <v>200</v>
      </c>
      <c r="D6" s="23" t="s">
        <v>200</v>
      </c>
      <c r="E6" s="23" t="s">
        <v>200</v>
      </c>
      <c r="F6" s="23" t="s">
        <v>200</v>
      </c>
      <c r="G6" s="23" t="s">
        <v>200</v>
      </c>
      <c r="H6" s="23" t="s">
        <v>200</v>
      </c>
      <c r="I6" s="23" t="s">
        <v>200</v>
      </c>
      <c r="J6" s="23" t="s">
        <v>200</v>
      </c>
      <c r="K6" s="23" t="s">
        <v>200</v>
      </c>
      <c r="M6" s="23" t="s">
        <v>201</v>
      </c>
      <c r="N6" s="23" t="s">
        <v>201</v>
      </c>
      <c r="O6" s="23" t="s">
        <v>201</v>
      </c>
      <c r="P6" s="23" t="s">
        <v>201</v>
      </c>
      <c r="Q6" s="23" t="s">
        <v>201</v>
      </c>
      <c r="R6" s="23" t="s">
        <v>201</v>
      </c>
      <c r="S6" s="23" t="s">
        <v>201</v>
      </c>
      <c r="T6" s="23" t="s">
        <v>201</v>
      </c>
      <c r="U6" s="23" t="s">
        <v>201</v>
      </c>
    </row>
    <row r="7" spans="1:21" ht="24.75" x14ac:dyDescent="0.55000000000000004">
      <c r="A7" s="23" t="s">
        <v>3</v>
      </c>
      <c r="C7" s="23" t="s">
        <v>267</v>
      </c>
      <c r="E7" s="23" t="s">
        <v>268</v>
      </c>
      <c r="G7" s="23" t="s">
        <v>269</v>
      </c>
      <c r="I7" s="23" t="s">
        <v>185</v>
      </c>
      <c r="K7" s="23" t="s">
        <v>270</v>
      </c>
      <c r="M7" s="23" t="s">
        <v>267</v>
      </c>
      <c r="O7" s="23" t="s">
        <v>268</v>
      </c>
      <c r="Q7" s="23" t="s">
        <v>269</v>
      </c>
      <c r="S7" s="23" t="s">
        <v>185</v>
      </c>
      <c r="U7" s="23" t="s">
        <v>270</v>
      </c>
    </row>
    <row r="8" spans="1:21" x14ac:dyDescent="0.55000000000000004">
      <c r="A8" s="1" t="s">
        <v>90</v>
      </c>
      <c r="C8" s="7">
        <v>0</v>
      </c>
      <c r="D8" s="7"/>
      <c r="E8" s="7">
        <v>0</v>
      </c>
      <c r="F8" s="7"/>
      <c r="G8" s="7">
        <v>-10432514</v>
      </c>
      <c r="H8" s="7"/>
      <c r="I8" s="7">
        <f>C8+E8+G8</f>
        <v>-10432514</v>
      </c>
      <c r="J8" s="7"/>
      <c r="K8" s="8">
        <f>I8/$I$94</f>
        <v>4.8955438828146616E-6</v>
      </c>
      <c r="L8" s="7"/>
      <c r="M8" s="7">
        <v>0</v>
      </c>
      <c r="N8" s="7"/>
      <c r="O8" s="7">
        <v>0</v>
      </c>
      <c r="P8" s="7"/>
      <c r="Q8" s="7">
        <v>-10432514</v>
      </c>
      <c r="R8" s="7"/>
      <c r="S8" s="7">
        <f>M8+O8+Q8</f>
        <v>-10432514</v>
      </c>
      <c r="T8" s="7"/>
      <c r="U8" s="8">
        <f>S8/$S$94</f>
        <v>-1.737161155834314E-6</v>
      </c>
    </row>
    <row r="9" spans="1:21" x14ac:dyDescent="0.55000000000000004">
      <c r="A9" s="1" t="s">
        <v>32</v>
      </c>
      <c r="C9" s="7">
        <v>0</v>
      </c>
      <c r="D9" s="7"/>
      <c r="E9" s="7">
        <v>33420036350</v>
      </c>
      <c r="F9" s="7"/>
      <c r="G9" s="7">
        <v>2405601025</v>
      </c>
      <c r="H9" s="7"/>
      <c r="I9" s="7">
        <f t="shared" ref="I9:I72" si="0">C9+E9+G9</f>
        <v>35825637375</v>
      </c>
      <c r="J9" s="7"/>
      <c r="K9" s="8">
        <f t="shared" ref="K9:K72" si="1">I9/$I$94</f>
        <v>-1.6811478029084604E-2</v>
      </c>
      <c r="L9" s="7"/>
      <c r="M9" s="7">
        <v>4654372215</v>
      </c>
      <c r="N9" s="7"/>
      <c r="O9" s="7">
        <v>42674661334</v>
      </c>
      <c r="P9" s="7"/>
      <c r="Q9" s="7">
        <v>2405601025</v>
      </c>
      <c r="R9" s="7"/>
      <c r="S9" s="7">
        <f t="shared" ref="S9:S72" si="2">M9+O9+Q9</f>
        <v>49734634574</v>
      </c>
      <c r="T9" s="7"/>
      <c r="U9" s="8">
        <f t="shared" ref="U9:U72" si="3">S9/$S$94</f>
        <v>8.2815201859846119E-3</v>
      </c>
    </row>
    <row r="10" spans="1:21" x14ac:dyDescent="0.55000000000000004">
      <c r="A10" s="1" t="s">
        <v>21</v>
      </c>
      <c r="C10" s="7">
        <v>0</v>
      </c>
      <c r="D10" s="7"/>
      <c r="E10" s="7">
        <v>-160586411583</v>
      </c>
      <c r="F10" s="7"/>
      <c r="G10" s="7">
        <v>11564503995</v>
      </c>
      <c r="H10" s="7"/>
      <c r="I10" s="7">
        <f t="shared" si="0"/>
        <v>-149021907588</v>
      </c>
      <c r="J10" s="7"/>
      <c r="K10" s="8">
        <f t="shared" si="1"/>
        <v>6.9929768423776392E-2</v>
      </c>
      <c r="L10" s="7"/>
      <c r="M10" s="7">
        <v>0</v>
      </c>
      <c r="N10" s="7"/>
      <c r="O10" s="7">
        <v>1312806353884</v>
      </c>
      <c r="P10" s="7"/>
      <c r="Q10" s="7">
        <v>53381039620</v>
      </c>
      <c r="R10" s="7"/>
      <c r="S10" s="7">
        <f t="shared" si="2"/>
        <v>1366187393504</v>
      </c>
      <c r="T10" s="7"/>
      <c r="U10" s="8">
        <f t="shared" si="3"/>
        <v>0.22748952664579961</v>
      </c>
    </row>
    <row r="11" spans="1:21" x14ac:dyDescent="0.55000000000000004">
      <c r="A11" s="1" t="s">
        <v>49</v>
      </c>
      <c r="C11" s="7">
        <v>0</v>
      </c>
      <c r="D11" s="7"/>
      <c r="E11" s="7">
        <v>157533813096</v>
      </c>
      <c r="F11" s="7"/>
      <c r="G11" s="7">
        <v>27531725</v>
      </c>
      <c r="H11" s="7"/>
      <c r="I11" s="7">
        <f t="shared" si="0"/>
        <v>157561344821</v>
      </c>
      <c r="J11" s="7"/>
      <c r="K11" s="8">
        <f t="shared" si="1"/>
        <v>-7.3936970303274743E-2</v>
      </c>
      <c r="L11" s="7"/>
      <c r="M11" s="7">
        <v>45189354839</v>
      </c>
      <c r="N11" s="7"/>
      <c r="O11" s="7">
        <v>184643948125</v>
      </c>
      <c r="P11" s="7"/>
      <c r="Q11" s="7">
        <v>27531725</v>
      </c>
      <c r="R11" s="7"/>
      <c r="S11" s="7">
        <f t="shared" si="2"/>
        <v>229860834689</v>
      </c>
      <c r="T11" s="7"/>
      <c r="U11" s="8">
        <f t="shared" si="3"/>
        <v>3.8275080509777737E-2</v>
      </c>
    </row>
    <row r="12" spans="1:21" x14ac:dyDescent="0.55000000000000004">
      <c r="A12" s="1" t="s">
        <v>87</v>
      </c>
      <c r="C12" s="7">
        <v>0</v>
      </c>
      <c r="D12" s="7"/>
      <c r="E12" s="7">
        <v>1758049219</v>
      </c>
      <c r="F12" s="7"/>
      <c r="G12" s="7">
        <v>1533442025</v>
      </c>
      <c r="H12" s="7"/>
      <c r="I12" s="7">
        <f t="shared" si="0"/>
        <v>3291491244</v>
      </c>
      <c r="J12" s="7"/>
      <c r="K12" s="8">
        <f t="shared" si="1"/>
        <v>-1.5445596166851268E-3</v>
      </c>
      <c r="L12" s="7"/>
      <c r="M12" s="7">
        <v>0</v>
      </c>
      <c r="N12" s="7"/>
      <c r="O12" s="7">
        <v>1758049219</v>
      </c>
      <c r="P12" s="7"/>
      <c r="Q12" s="7">
        <v>1533442025</v>
      </c>
      <c r="R12" s="7"/>
      <c r="S12" s="7">
        <f t="shared" si="2"/>
        <v>3291491244</v>
      </c>
      <c r="T12" s="7"/>
      <c r="U12" s="8">
        <f t="shared" si="3"/>
        <v>5.4807985245412219E-4</v>
      </c>
    </row>
    <row r="13" spans="1:21" x14ac:dyDescent="0.55000000000000004">
      <c r="A13" s="1" t="s">
        <v>46</v>
      </c>
      <c r="C13" s="7">
        <v>0</v>
      </c>
      <c r="D13" s="7"/>
      <c r="E13" s="7">
        <v>-45184721</v>
      </c>
      <c r="F13" s="7"/>
      <c r="G13" s="7">
        <v>537888942</v>
      </c>
      <c r="H13" s="7"/>
      <c r="I13" s="7">
        <f t="shared" si="0"/>
        <v>492704221</v>
      </c>
      <c r="J13" s="7"/>
      <c r="K13" s="8">
        <f t="shared" si="1"/>
        <v>-2.3120554979878417E-4</v>
      </c>
      <c r="L13" s="7"/>
      <c r="M13" s="7">
        <v>0</v>
      </c>
      <c r="N13" s="7"/>
      <c r="O13" s="7">
        <v>0</v>
      </c>
      <c r="P13" s="7"/>
      <c r="Q13" s="7">
        <v>537888942</v>
      </c>
      <c r="R13" s="7"/>
      <c r="S13" s="7">
        <f t="shared" si="2"/>
        <v>537888942</v>
      </c>
      <c r="T13" s="7"/>
      <c r="U13" s="8">
        <f t="shared" si="3"/>
        <v>8.9566117639067273E-5</v>
      </c>
    </row>
    <row r="14" spans="1:21" x14ac:dyDescent="0.55000000000000004">
      <c r="A14" s="1" t="s">
        <v>52</v>
      </c>
      <c r="C14" s="7">
        <v>0</v>
      </c>
      <c r="D14" s="7"/>
      <c r="E14" s="7">
        <v>-239301501</v>
      </c>
      <c r="F14" s="7"/>
      <c r="G14" s="7">
        <v>394869580</v>
      </c>
      <c r="H14" s="7"/>
      <c r="I14" s="7">
        <f t="shared" si="0"/>
        <v>155568079</v>
      </c>
      <c r="J14" s="7"/>
      <c r="K14" s="8">
        <f t="shared" si="1"/>
        <v>-7.3001613753854341E-5</v>
      </c>
      <c r="L14" s="7"/>
      <c r="M14" s="7">
        <v>0</v>
      </c>
      <c r="N14" s="7"/>
      <c r="O14" s="7">
        <v>0</v>
      </c>
      <c r="P14" s="7"/>
      <c r="Q14" s="7">
        <v>394869580</v>
      </c>
      <c r="R14" s="7"/>
      <c r="S14" s="7">
        <f t="shared" si="2"/>
        <v>394869580</v>
      </c>
      <c r="T14" s="7"/>
      <c r="U14" s="8">
        <f t="shared" si="3"/>
        <v>6.5751370762273613E-5</v>
      </c>
    </row>
    <row r="15" spans="1:21" x14ac:dyDescent="0.55000000000000004">
      <c r="A15" s="1" t="s">
        <v>89</v>
      </c>
      <c r="C15" s="7">
        <v>0</v>
      </c>
      <c r="D15" s="7"/>
      <c r="E15" s="7">
        <v>0</v>
      </c>
      <c r="F15" s="7"/>
      <c r="G15" s="7">
        <v>-707906471</v>
      </c>
      <c r="H15" s="7"/>
      <c r="I15" s="7">
        <f t="shared" si="0"/>
        <v>-707906471</v>
      </c>
      <c r="J15" s="7"/>
      <c r="K15" s="8">
        <f t="shared" si="1"/>
        <v>3.3219099382075735E-4</v>
      </c>
      <c r="L15" s="7"/>
      <c r="M15" s="7">
        <v>0</v>
      </c>
      <c r="N15" s="7"/>
      <c r="O15" s="7">
        <v>0</v>
      </c>
      <c r="P15" s="7"/>
      <c r="Q15" s="7">
        <v>-707906471</v>
      </c>
      <c r="R15" s="7"/>
      <c r="S15" s="7">
        <f t="shared" si="2"/>
        <v>-707906471</v>
      </c>
      <c r="T15" s="7"/>
      <c r="U15" s="8">
        <f t="shared" si="3"/>
        <v>-1.1787644122835112E-4</v>
      </c>
    </row>
    <row r="16" spans="1:21" x14ac:dyDescent="0.55000000000000004">
      <c r="A16" s="1" t="s">
        <v>15</v>
      </c>
      <c r="C16" s="7">
        <v>0</v>
      </c>
      <c r="D16" s="7"/>
      <c r="E16" s="7">
        <v>-8729196937</v>
      </c>
      <c r="F16" s="7"/>
      <c r="G16" s="7">
        <v>94012391</v>
      </c>
      <c r="H16" s="7"/>
      <c r="I16" s="7">
        <f t="shared" si="0"/>
        <v>-8635184546</v>
      </c>
      <c r="J16" s="7"/>
      <c r="K16" s="8">
        <f t="shared" si="1"/>
        <v>4.0521321017298415E-3</v>
      </c>
      <c r="L16" s="7"/>
      <c r="M16" s="5">
        <v>1611637235</v>
      </c>
      <c r="N16" s="7"/>
      <c r="O16" s="7">
        <v>10575411748</v>
      </c>
      <c r="P16" s="7"/>
      <c r="Q16" s="7">
        <v>94012391</v>
      </c>
      <c r="R16" s="7"/>
      <c r="S16" s="7">
        <f t="shared" si="2"/>
        <v>12281061374</v>
      </c>
      <c r="T16" s="7"/>
      <c r="U16" s="8">
        <f t="shared" si="3"/>
        <v>2.0449704425347512E-3</v>
      </c>
    </row>
    <row r="17" spans="1:21" x14ac:dyDescent="0.55000000000000004">
      <c r="A17" s="1" t="s">
        <v>38</v>
      </c>
      <c r="C17" s="7">
        <v>0</v>
      </c>
      <c r="D17" s="7"/>
      <c r="E17" s="7">
        <v>-149573721660</v>
      </c>
      <c r="F17" s="7"/>
      <c r="G17" s="7">
        <v>0</v>
      </c>
      <c r="H17" s="7"/>
      <c r="I17" s="7">
        <f t="shared" si="0"/>
        <v>-149573721660</v>
      </c>
      <c r="J17" s="7"/>
      <c r="K17" s="8">
        <f t="shared" si="1"/>
        <v>7.0188711762326494E-2</v>
      </c>
      <c r="L17" s="7"/>
      <c r="M17" s="7">
        <v>0</v>
      </c>
      <c r="N17" s="7"/>
      <c r="O17" s="7">
        <v>0</v>
      </c>
      <c r="P17" s="7"/>
      <c r="Q17" s="7">
        <v>0</v>
      </c>
      <c r="R17" s="7"/>
      <c r="S17" s="7">
        <f t="shared" si="2"/>
        <v>0</v>
      </c>
      <c r="T17" s="7"/>
      <c r="U17" s="8">
        <f t="shared" si="3"/>
        <v>0</v>
      </c>
    </row>
    <row r="18" spans="1:21" x14ac:dyDescent="0.55000000000000004">
      <c r="A18" s="1" t="s">
        <v>83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8">
        <f t="shared" si="1"/>
        <v>0</v>
      </c>
      <c r="L18" s="7"/>
      <c r="M18" s="7">
        <v>0</v>
      </c>
      <c r="N18" s="7"/>
      <c r="O18" s="7">
        <v>0</v>
      </c>
      <c r="P18" s="7"/>
      <c r="Q18" s="7">
        <v>0</v>
      </c>
      <c r="R18" s="7"/>
      <c r="S18" s="7">
        <f t="shared" si="2"/>
        <v>0</v>
      </c>
      <c r="T18" s="7"/>
      <c r="U18" s="8">
        <f t="shared" si="3"/>
        <v>0</v>
      </c>
    </row>
    <row r="19" spans="1:21" x14ac:dyDescent="0.55000000000000004">
      <c r="A19" s="1" t="s">
        <v>44</v>
      </c>
      <c r="C19" s="7">
        <v>0</v>
      </c>
      <c r="D19" s="7"/>
      <c r="E19" s="7">
        <v>1681856470</v>
      </c>
      <c r="F19" s="7"/>
      <c r="G19" s="7">
        <v>9033008657</v>
      </c>
      <c r="H19" s="7"/>
      <c r="I19" s="7">
        <f t="shared" si="0"/>
        <v>10714865127</v>
      </c>
      <c r="J19" s="7"/>
      <c r="K19" s="8">
        <f t="shared" si="1"/>
        <v>-5.0280394953382268E-3</v>
      </c>
      <c r="L19" s="7"/>
      <c r="M19" s="7">
        <v>4826477419</v>
      </c>
      <c r="N19" s="7"/>
      <c r="O19" s="7">
        <v>14285063617</v>
      </c>
      <c r="P19" s="7"/>
      <c r="Q19" s="7">
        <v>9033008657</v>
      </c>
      <c r="R19" s="7"/>
      <c r="S19" s="7">
        <f t="shared" si="2"/>
        <v>28144549693</v>
      </c>
      <c r="T19" s="7"/>
      <c r="U19" s="8">
        <f t="shared" si="3"/>
        <v>4.6864656472187013E-3</v>
      </c>
    </row>
    <row r="20" spans="1:21" x14ac:dyDescent="0.55000000000000004">
      <c r="A20" s="1" t="s">
        <v>23</v>
      </c>
      <c r="C20" s="7">
        <v>0</v>
      </c>
      <c r="D20" s="7"/>
      <c r="E20" s="7">
        <v>-21159503372</v>
      </c>
      <c r="F20" s="7"/>
      <c r="G20" s="7">
        <v>136940417</v>
      </c>
      <c r="H20" s="7"/>
      <c r="I20" s="7">
        <f t="shared" si="0"/>
        <v>-21022562955</v>
      </c>
      <c r="J20" s="7"/>
      <c r="K20" s="8">
        <f t="shared" si="1"/>
        <v>9.8650123522898078E-3</v>
      </c>
      <c r="L20" s="7"/>
      <c r="M20" s="7">
        <v>157050442959</v>
      </c>
      <c r="N20" s="7"/>
      <c r="O20" s="7">
        <v>436716363838</v>
      </c>
      <c r="P20" s="7"/>
      <c r="Q20" s="7">
        <v>5964670191</v>
      </c>
      <c r="R20" s="7"/>
      <c r="S20" s="7">
        <f t="shared" si="2"/>
        <v>599731476988</v>
      </c>
      <c r="T20" s="7"/>
      <c r="U20" s="8">
        <f t="shared" si="3"/>
        <v>9.9863774518269929E-2</v>
      </c>
    </row>
    <row r="21" spans="1:21" x14ac:dyDescent="0.55000000000000004">
      <c r="A21" s="1" t="s">
        <v>251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8">
        <f t="shared" si="1"/>
        <v>0</v>
      </c>
      <c r="L21" s="7"/>
      <c r="M21" s="7">
        <v>0</v>
      </c>
      <c r="N21" s="7"/>
      <c r="O21" s="7">
        <v>0</v>
      </c>
      <c r="P21" s="7"/>
      <c r="Q21" s="7">
        <v>3708009798</v>
      </c>
      <c r="R21" s="7"/>
      <c r="S21" s="7">
        <f t="shared" si="2"/>
        <v>3708009798</v>
      </c>
      <c r="T21" s="7"/>
      <c r="U21" s="8">
        <f t="shared" si="3"/>
        <v>6.1743608362650087E-4</v>
      </c>
    </row>
    <row r="22" spans="1:21" x14ac:dyDescent="0.55000000000000004">
      <c r="A22" s="1" t="s">
        <v>35</v>
      </c>
      <c r="C22" s="7">
        <v>0</v>
      </c>
      <c r="D22" s="7"/>
      <c r="E22" s="7">
        <v>-197183476013</v>
      </c>
      <c r="F22" s="7"/>
      <c r="G22" s="7">
        <v>0</v>
      </c>
      <c r="H22" s="7"/>
      <c r="I22" s="7">
        <f t="shared" si="0"/>
        <v>-197183476013</v>
      </c>
      <c r="J22" s="7"/>
      <c r="K22" s="8">
        <f t="shared" si="1"/>
        <v>9.252998460271164E-2</v>
      </c>
      <c r="L22" s="7"/>
      <c r="M22" s="7">
        <v>20596546099</v>
      </c>
      <c r="N22" s="7"/>
      <c r="O22" s="7">
        <v>62912719582</v>
      </c>
      <c r="P22" s="7"/>
      <c r="Q22" s="7">
        <v>-8222</v>
      </c>
      <c r="R22" s="7"/>
      <c r="S22" s="7">
        <f t="shared" si="2"/>
        <v>83509257459</v>
      </c>
      <c r="T22" s="7"/>
      <c r="U22" s="8">
        <f t="shared" si="3"/>
        <v>1.3905472660793146E-2</v>
      </c>
    </row>
    <row r="23" spans="1:21" x14ac:dyDescent="0.55000000000000004">
      <c r="A23" s="1" t="s">
        <v>252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8">
        <f t="shared" si="1"/>
        <v>0</v>
      </c>
      <c r="L23" s="7"/>
      <c r="M23" s="7">
        <v>0</v>
      </c>
      <c r="N23" s="7"/>
      <c r="O23" s="7">
        <v>0</v>
      </c>
      <c r="P23" s="7"/>
      <c r="Q23" s="7">
        <v>5970469660</v>
      </c>
      <c r="R23" s="7"/>
      <c r="S23" s="7">
        <f t="shared" si="2"/>
        <v>5970469660</v>
      </c>
      <c r="T23" s="7"/>
      <c r="U23" s="8">
        <f t="shared" si="3"/>
        <v>9.9416765464578377E-4</v>
      </c>
    </row>
    <row r="24" spans="1:21" x14ac:dyDescent="0.55000000000000004">
      <c r="A24" s="1" t="s">
        <v>253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8">
        <f t="shared" si="1"/>
        <v>0</v>
      </c>
      <c r="L24" s="7"/>
      <c r="M24" s="7">
        <v>0</v>
      </c>
      <c r="N24" s="7"/>
      <c r="O24" s="7">
        <v>0</v>
      </c>
      <c r="P24" s="7"/>
      <c r="Q24" s="7">
        <v>-257430056243</v>
      </c>
      <c r="R24" s="7"/>
      <c r="S24" s="7">
        <f t="shared" si="2"/>
        <v>-257430056243</v>
      </c>
      <c r="T24" s="7"/>
      <c r="U24" s="8">
        <f t="shared" si="3"/>
        <v>-4.2865745883454584E-2</v>
      </c>
    </row>
    <row r="25" spans="1:21" x14ac:dyDescent="0.55000000000000004">
      <c r="A25" s="1" t="s">
        <v>80</v>
      </c>
      <c r="C25" s="7">
        <v>0</v>
      </c>
      <c r="D25" s="7"/>
      <c r="E25" s="7">
        <v>-24901492212</v>
      </c>
      <c r="F25" s="7"/>
      <c r="G25" s="7">
        <v>0</v>
      </c>
      <c r="H25" s="7"/>
      <c r="I25" s="7">
        <f t="shared" si="0"/>
        <v>-24901492212</v>
      </c>
      <c r="J25" s="7"/>
      <c r="K25" s="8">
        <f t="shared" si="1"/>
        <v>1.1685232137854168E-2</v>
      </c>
      <c r="L25" s="7"/>
      <c r="M25" s="7">
        <v>16809010000</v>
      </c>
      <c r="N25" s="7"/>
      <c r="O25" s="7">
        <v>11038383168</v>
      </c>
      <c r="P25" s="7"/>
      <c r="Q25" s="7">
        <v>1290051337</v>
      </c>
      <c r="R25" s="7"/>
      <c r="S25" s="7">
        <f t="shared" si="2"/>
        <v>29137444505</v>
      </c>
      <c r="T25" s="7"/>
      <c r="U25" s="8">
        <f t="shared" si="3"/>
        <v>4.8517966785727755E-3</v>
      </c>
    </row>
    <row r="26" spans="1:21" x14ac:dyDescent="0.55000000000000004">
      <c r="A26" s="1" t="s">
        <v>254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8">
        <f t="shared" si="1"/>
        <v>0</v>
      </c>
      <c r="L26" s="7"/>
      <c r="M26" s="7">
        <v>0</v>
      </c>
      <c r="N26" s="7"/>
      <c r="O26" s="7">
        <v>0</v>
      </c>
      <c r="P26" s="7"/>
      <c r="Q26" s="7">
        <v>6750937606</v>
      </c>
      <c r="R26" s="7"/>
      <c r="S26" s="7">
        <f t="shared" si="2"/>
        <v>6750937606</v>
      </c>
      <c r="T26" s="7"/>
      <c r="U26" s="8">
        <f t="shared" si="3"/>
        <v>1.1241266078918558E-3</v>
      </c>
    </row>
    <row r="27" spans="1:21" x14ac:dyDescent="0.55000000000000004">
      <c r="A27" s="1" t="s">
        <v>244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8">
        <f t="shared" si="1"/>
        <v>0</v>
      </c>
      <c r="L27" s="7"/>
      <c r="M27" s="7">
        <v>121759843</v>
      </c>
      <c r="N27" s="7"/>
      <c r="O27" s="7">
        <v>0</v>
      </c>
      <c r="P27" s="7"/>
      <c r="Q27" s="7">
        <v>1186439990</v>
      </c>
      <c r="R27" s="7"/>
      <c r="S27" s="7">
        <f t="shared" si="2"/>
        <v>1308199833</v>
      </c>
      <c r="T27" s="7"/>
      <c r="U27" s="8">
        <f t="shared" si="3"/>
        <v>2.1783377754935545E-4</v>
      </c>
    </row>
    <row r="28" spans="1:21" x14ac:dyDescent="0.55000000000000004">
      <c r="A28" s="1" t="s">
        <v>41</v>
      </c>
      <c r="C28" s="7">
        <v>0</v>
      </c>
      <c r="D28" s="7"/>
      <c r="E28" s="7">
        <v>-23348299203</v>
      </c>
      <c r="F28" s="7"/>
      <c r="G28" s="7">
        <v>0</v>
      </c>
      <c r="H28" s="7"/>
      <c r="I28" s="7">
        <f t="shared" si="0"/>
        <v>-23348299203</v>
      </c>
      <c r="J28" s="7"/>
      <c r="K28" s="8">
        <f t="shared" si="1"/>
        <v>1.0956383412221932E-2</v>
      </c>
      <c r="L28" s="7"/>
      <c r="M28" s="7">
        <v>0</v>
      </c>
      <c r="N28" s="7"/>
      <c r="O28" s="7">
        <v>3543938272</v>
      </c>
      <c r="P28" s="7"/>
      <c r="Q28" s="7">
        <v>-5745</v>
      </c>
      <c r="R28" s="7"/>
      <c r="S28" s="7">
        <f t="shared" si="2"/>
        <v>3543932527</v>
      </c>
      <c r="T28" s="7"/>
      <c r="U28" s="8">
        <f t="shared" si="3"/>
        <v>5.9011489702310877E-4</v>
      </c>
    </row>
    <row r="29" spans="1:21" x14ac:dyDescent="0.55000000000000004">
      <c r="A29" s="1" t="s">
        <v>255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8">
        <f t="shared" si="1"/>
        <v>0</v>
      </c>
      <c r="L29" s="7"/>
      <c r="M29" s="7">
        <v>0</v>
      </c>
      <c r="N29" s="7"/>
      <c r="O29" s="7">
        <v>0</v>
      </c>
      <c r="P29" s="7"/>
      <c r="Q29" s="7">
        <v>269888413</v>
      </c>
      <c r="R29" s="7"/>
      <c r="S29" s="7">
        <f t="shared" si="2"/>
        <v>269888413</v>
      </c>
      <c r="T29" s="7"/>
      <c r="U29" s="8">
        <f t="shared" si="3"/>
        <v>4.4940238515219694E-5</v>
      </c>
    </row>
    <row r="30" spans="1:21" x14ac:dyDescent="0.55000000000000004">
      <c r="A30" s="1" t="s">
        <v>241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8">
        <f t="shared" si="1"/>
        <v>0</v>
      </c>
      <c r="L30" s="7"/>
      <c r="M30" s="7">
        <v>6170306</v>
      </c>
      <c r="N30" s="7"/>
      <c r="O30" s="7">
        <v>0</v>
      </c>
      <c r="P30" s="7"/>
      <c r="Q30" s="7">
        <v>332295540</v>
      </c>
      <c r="R30" s="7"/>
      <c r="S30" s="7">
        <f t="shared" si="2"/>
        <v>338465846</v>
      </c>
      <c r="T30" s="7"/>
      <c r="U30" s="8">
        <f t="shared" si="3"/>
        <v>5.6359351183022509E-5</v>
      </c>
    </row>
    <row r="31" spans="1:21" x14ac:dyDescent="0.55000000000000004">
      <c r="A31" s="1" t="s">
        <v>27</v>
      </c>
      <c r="C31" s="7">
        <v>0</v>
      </c>
      <c r="D31" s="7"/>
      <c r="E31" s="7">
        <v>-15563337114</v>
      </c>
      <c r="F31" s="7"/>
      <c r="G31" s="7">
        <v>0</v>
      </c>
      <c r="H31" s="7"/>
      <c r="I31" s="7">
        <f t="shared" si="0"/>
        <v>-15563337114</v>
      </c>
      <c r="J31" s="7"/>
      <c r="K31" s="8">
        <f t="shared" si="1"/>
        <v>7.3032252633090248E-3</v>
      </c>
      <c r="L31" s="7"/>
      <c r="M31" s="7">
        <v>19083451000</v>
      </c>
      <c r="N31" s="7"/>
      <c r="O31" s="7">
        <v>52153878248</v>
      </c>
      <c r="P31" s="7"/>
      <c r="Q31" s="7">
        <v>41632144705</v>
      </c>
      <c r="R31" s="7"/>
      <c r="S31" s="7">
        <f t="shared" si="2"/>
        <v>112869473953</v>
      </c>
      <c r="T31" s="7"/>
      <c r="U31" s="8">
        <f t="shared" si="3"/>
        <v>1.8794364026792052E-2</v>
      </c>
    </row>
    <row r="32" spans="1:21" x14ac:dyDescent="0.55000000000000004">
      <c r="A32" s="1" t="s">
        <v>256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8">
        <f t="shared" si="1"/>
        <v>0</v>
      </c>
      <c r="L32" s="7"/>
      <c r="M32" s="7">
        <v>0</v>
      </c>
      <c r="N32" s="7"/>
      <c r="O32" s="7">
        <v>0</v>
      </c>
      <c r="P32" s="7"/>
      <c r="Q32" s="7">
        <v>27640360807</v>
      </c>
      <c r="R32" s="7"/>
      <c r="S32" s="7">
        <f t="shared" si="2"/>
        <v>27640360807</v>
      </c>
      <c r="T32" s="7"/>
      <c r="U32" s="8">
        <f t="shared" si="3"/>
        <v>4.6025110656132927E-3</v>
      </c>
    </row>
    <row r="33" spans="1:21" x14ac:dyDescent="0.55000000000000004">
      <c r="A33" s="1" t="s">
        <v>25</v>
      </c>
      <c r="C33" s="7">
        <v>0</v>
      </c>
      <c r="D33" s="7"/>
      <c r="E33" s="7">
        <v>1755222097</v>
      </c>
      <c r="F33" s="7"/>
      <c r="G33" s="7">
        <v>0</v>
      </c>
      <c r="H33" s="7"/>
      <c r="I33" s="7">
        <f t="shared" si="0"/>
        <v>1755222097</v>
      </c>
      <c r="J33" s="7"/>
      <c r="K33" s="8">
        <f t="shared" si="1"/>
        <v>-8.2365255392415212E-4</v>
      </c>
      <c r="L33" s="7"/>
      <c r="M33" s="7">
        <v>12098507900</v>
      </c>
      <c r="N33" s="7"/>
      <c r="O33" s="7">
        <v>58442395025</v>
      </c>
      <c r="P33" s="7"/>
      <c r="Q33" s="7">
        <v>2480872996</v>
      </c>
      <c r="R33" s="7"/>
      <c r="S33" s="7">
        <f t="shared" si="2"/>
        <v>73021775921</v>
      </c>
      <c r="T33" s="7"/>
      <c r="U33" s="8">
        <f t="shared" si="3"/>
        <v>1.2159158632329525E-2</v>
      </c>
    </row>
    <row r="34" spans="1:21" x14ac:dyDescent="0.55000000000000004">
      <c r="A34" s="1" t="s">
        <v>73</v>
      </c>
      <c r="C34" s="7">
        <v>0</v>
      </c>
      <c r="D34" s="7"/>
      <c r="E34" s="7">
        <v>-44308784700</v>
      </c>
      <c r="F34" s="7"/>
      <c r="G34" s="7">
        <v>0</v>
      </c>
      <c r="H34" s="7"/>
      <c r="I34" s="7">
        <f t="shared" si="0"/>
        <v>-44308784700</v>
      </c>
      <c r="J34" s="7"/>
      <c r="K34" s="8">
        <f t="shared" si="1"/>
        <v>2.0792265401516533E-2</v>
      </c>
      <c r="L34" s="7"/>
      <c r="M34" s="7">
        <v>15330000000</v>
      </c>
      <c r="N34" s="7"/>
      <c r="O34" s="7">
        <v>-16318324829</v>
      </c>
      <c r="P34" s="7"/>
      <c r="Q34" s="7">
        <v>1915954963</v>
      </c>
      <c r="R34" s="7"/>
      <c r="S34" s="7">
        <f t="shared" si="2"/>
        <v>927630134</v>
      </c>
      <c r="T34" s="7"/>
      <c r="U34" s="8">
        <f t="shared" si="3"/>
        <v>1.5446353925488904E-4</v>
      </c>
    </row>
    <row r="35" spans="1:21" x14ac:dyDescent="0.55000000000000004">
      <c r="A35" s="1" t="s">
        <v>71</v>
      </c>
      <c r="C35" s="7">
        <v>0</v>
      </c>
      <c r="D35" s="7"/>
      <c r="E35" s="7">
        <v>-7140473757</v>
      </c>
      <c r="F35" s="7"/>
      <c r="G35" s="7">
        <v>0</v>
      </c>
      <c r="H35" s="7"/>
      <c r="I35" s="7">
        <f t="shared" si="0"/>
        <v>-7140473757</v>
      </c>
      <c r="J35" s="7"/>
      <c r="K35" s="8">
        <f t="shared" si="1"/>
        <v>3.3507266437869119E-3</v>
      </c>
      <c r="L35" s="7"/>
      <c r="M35" s="7">
        <v>3730599369</v>
      </c>
      <c r="N35" s="7"/>
      <c r="O35" s="7">
        <v>3616911702</v>
      </c>
      <c r="P35" s="7"/>
      <c r="Q35" s="7">
        <v>2766133347</v>
      </c>
      <c r="R35" s="7"/>
      <c r="S35" s="7">
        <f t="shared" si="2"/>
        <v>10113644418</v>
      </c>
      <c r="T35" s="7"/>
      <c r="U35" s="8">
        <f t="shared" si="3"/>
        <v>1.6840648598094512E-3</v>
      </c>
    </row>
    <row r="36" spans="1:21" x14ac:dyDescent="0.55000000000000004">
      <c r="A36" s="1" t="s">
        <v>74</v>
      </c>
      <c r="C36" s="7">
        <v>0</v>
      </c>
      <c r="D36" s="7"/>
      <c r="E36" s="7">
        <v>-99194957084</v>
      </c>
      <c r="F36" s="7"/>
      <c r="G36" s="7">
        <v>0</v>
      </c>
      <c r="H36" s="7"/>
      <c r="I36" s="7">
        <f t="shared" si="0"/>
        <v>-99194957084</v>
      </c>
      <c r="J36" s="7"/>
      <c r="K36" s="8">
        <f t="shared" si="1"/>
        <v>4.6548057865883438E-2</v>
      </c>
      <c r="L36" s="7"/>
      <c r="M36" s="7">
        <v>0</v>
      </c>
      <c r="N36" s="7"/>
      <c r="O36" s="7">
        <v>535724397147</v>
      </c>
      <c r="P36" s="7"/>
      <c r="Q36" s="7">
        <v>513690691</v>
      </c>
      <c r="R36" s="7"/>
      <c r="S36" s="7">
        <f t="shared" si="2"/>
        <v>536238087838</v>
      </c>
      <c r="T36" s="7"/>
      <c r="U36" s="8">
        <f t="shared" si="3"/>
        <v>8.9291227068666518E-2</v>
      </c>
    </row>
    <row r="37" spans="1:21" x14ac:dyDescent="0.55000000000000004">
      <c r="A37" s="1" t="s">
        <v>30</v>
      </c>
      <c r="C37" s="7">
        <v>0</v>
      </c>
      <c r="D37" s="7"/>
      <c r="E37" s="7">
        <v>-165805505499</v>
      </c>
      <c r="F37" s="7"/>
      <c r="G37" s="7">
        <v>0</v>
      </c>
      <c r="H37" s="7"/>
      <c r="I37" s="7">
        <f t="shared" si="0"/>
        <v>-165805505499</v>
      </c>
      <c r="J37" s="7"/>
      <c r="K37" s="8">
        <f t="shared" si="1"/>
        <v>7.7805611205757519E-2</v>
      </c>
      <c r="L37" s="7"/>
      <c r="M37" s="7">
        <v>0</v>
      </c>
      <c r="N37" s="7"/>
      <c r="O37" s="7">
        <v>144580392016</v>
      </c>
      <c r="P37" s="7"/>
      <c r="Q37" s="7">
        <v>12224444114</v>
      </c>
      <c r="R37" s="7"/>
      <c r="S37" s="7">
        <f t="shared" si="2"/>
        <v>156804836130</v>
      </c>
      <c r="T37" s="7"/>
      <c r="U37" s="8">
        <f t="shared" si="3"/>
        <v>2.6110223324119285E-2</v>
      </c>
    </row>
    <row r="38" spans="1:21" x14ac:dyDescent="0.55000000000000004">
      <c r="A38" s="1" t="s">
        <v>26</v>
      </c>
      <c r="C38" s="7">
        <v>0</v>
      </c>
      <c r="D38" s="7"/>
      <c r="E38" s="7">
        <v>16653221979</v>
      </c>
      <c r="F38" s="7"/>
      <c r="G38" s="7">
        <v>0</v>
      </c>
      <c r="H38" s="7"/>
      <c r="I38" s="7">
        <f t="shared" si="0"/>
        <v>16653221979</v>
      </c>
      <c r="J38" s="7"/>
      <c r="K38" s="8">
        <f t="shared" si="1"/>
        <v>-7.814662792539567E-3</v>
      </c>
      <c r="L38" s="7"/>
      <c r="M38" s="7">
        <v>21631380000</v>
      </c>
      <c r="N38" s="7"/>
      <c r="O38" s="7">
        <v>116560541287</v>
      </c>
      <c r="P38" s="7"/>
      <c r="Q38" s="7">
        <v>2260205127</v>
      </c>
      <c r="R38" s="7"/>
      <c r="S38" s="7">
        <f t="shared" si="2"/>
        <v>140452126414</v>
      </c>
      <c r="T38" s="7"/>
      <c r="U38" s="8">
        <f t="shared" si="3"/>
        <v>2.3387265836473492E-2</v>
      </c>
    </row>
    <row r="39" spans="1:21" x14ac:dyDescent="0.55000000000000004">
      <c r="A39" s="1" t="s">
        <v>81</v>
      </c>
      <c r="C39" s="7">
        <v>0</v>
      </c>
      <c r="D39" s="7"/>
      <c r="E39" s="7">
        <v>-11829862415</v>
      </c>
      <c r="F39" s="7"/>
      <c r="G39" s="7">
        <v>0</v>
      </c>
      <c r="H39" s="7"/>
      <c r="I39" s="7">
        <f t="shared" si="0"/>
        <v>-11829862415</v>
      </c>
      <c r="J39" s="7"/>
      <c r="K39" s="8">
        <f t="shared" si="1"/>
        <v>5.5512612377316079E-3</v>
      </c>
      <c r="L39" s="7"/>
      <c r="M39" s="7">
        <v>0</v>
      </c>
      <c r="N39" s="7"/>
      <c r="O39" s="7">
        <v>-11783518876</v>
      </c>
      <c r="P39" s="7"/>
      <c r="Q39" s="7">
        <v>-2338943</v>
      </c>
      <c r="R39" s="7"/>
      <c r="S39" s="7">
        <f t="shared" si="2"/>
        <v>-11785857819</v>
      </c>
      <c r="T39" s="7"/>
      <c r="U39" s="8">
        <f t="shared" si="3"/>
        <v>-1.9625120456443121E-3</v>
      </c>
    </row>
    <row r="40" spans="1:21" x14ac:dyDescent="0.55000000000000004">
      <c r="A40" s="1" t="s">
        <v>70</v>
      </c>
      <c r="C40" s="7">
        <v>0</v>
      </c>
      <c r="D40" s="7"/>
      <c r="E40" s="7">
        <v>-168026046912</v>
      </c>
      <c r="F40" s="7"/>
      <c r="G40" s="7">
        <v>0</v>
      </c>
      <c r="H40" s="7"/>
      <c r="I40" s="7">
        <f t="shared" si="0"/>
        <v>-168026046912</v>
      </c>
      <c r="J40" s="7"/>
      <c r="K40" s="8">
        <f t="shared" si="1"/>
        <v>7.8847618715256071E-2</v>
      </c>
      <c r="L40" s="7"/>
      <c r="M40" s="7">
        <v>65830598078</v>
      </c>
      <c r="N40" s="7"/>
      <c r="O40" s="7">
        <v>98509472300</v>
      </c>
      <c r="P40" s="7"/>
      <c r="Q40" s="7">
        <v>2344885802</v>
      </c>
      <c r="R40" s="7"/>
      <c r="S40" s="7">
        <f t="shared" si="2"/>
        <v>166684956180</v>
      </c>
      <c r="T40" s="7"/>
      <c r="U40" s="8">
        <f t="shared" si="3"/>
        <v>2.7755403073299569E-2</v>
      </c>
    </row>
    <row r="41" spans="1:21" x14ac:dyDescent="0.55000000000000004">
      <c r="A41" s="1" t="s">
        <v>20</v>
      </c>
      <c r="C41" s="7">
        <v>0</v>
      </c>
      <c r="D41" s="7"/>
      <c r="E41" s="7">
        <v>-6988133407</v>
      </c>
      <c r="F41" s="7"/>
      <c r="G41" s="7">
        <v>0</v>
      </c>
      <c r="H41" s="7"/>
      <c r="I41" s="7">
        <f t="shared" si="0"/>
        <v>-6988133407</v>
      </c>
      <c r="J41" s="7"/>
      <c r="K41" s="8">
        <f t="shared" si="1"/>
        <v>3.2792396686869177E-3</v>
      </c>
      <c r="L41" s="7"/>
      <c r="M41" s="7">
        <v>6123660000</v>
      </c>
      <c r="N41" s="7"/>
      <c r="O41" s="7">
        <v>14031051848</v>
      </c>
      <c r="P41" s="7"/>
      <c r="Q41" s="7">
        <v>5178491280</v>
      </c>
      <c r="R41" s="7"/>
      <c r="S41" s="7">
        <f t="shared" si="2"/>
        <v>25333203128</v>
      </c>
      <c r="T41" s="7"/>
      <c r="U41" s="8">
        <f t="shared" si="3"/>
        <v>4.2183366757832233E-3</v>
      </c>
    </row>
    <row r="42" spans="1:21" x14ac:dyDescent="0.55000000000000004">
      <c r="A42" s="1" t="s">
        <v>257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8">
        <f t="shared" si="1"/>
        <v>0</v>
      </c>
      <c r="L42" s="7"/>
      <c r="M42" s="7">
        <v>0</v>
      </c>
      <c r="N42" s="7"/>
      <c r="O42" s="7">
        <v>0</v>
      </c>
      <c r="P42" s="7"/>
      <c r="Q42" s="7">
        <v>1077355560</v>
      </c>
      <c r="R42" s="7"/>
      <c r="S42" s="7">
        <f t="shared" si="2"/>
        <v>1077355560</v>
      </c>
      <c r="T42" s="7"/>
      <c r="U42" s="8">
        <f t="shared" si="3"/>
        <v>1.7939494064940864E-4</v>
      </c>
    </row>
    <row r="43" spans="1:21" x14ac:dyDescent="0.55000000000000004">
      <c r="A43" s="1" t="s">
        <v>72</v>
      </c>
      <c r="C43" s="7">
        <v>0</v>
      </c>
      <c r="D43" s="7"/>
      <c r="E43" s="7">
        <v>-358346698518</v>
      </c>
      <c r="F43" s="7"/>
      <c r="G43" s="7">
        <v>0</v>
      </c>
      <c r="H43" s="7"/>
      <c r="I43" s="7">
        <f t="shared" si="0"/>
        <v>-358346698518</v>
      </c>
      <c r="J43" s="7"/>
      <c r="K43" s="8">
        <f t="shared" si="1"/>
        <v>0.168157165938778</v>
      </c>
      <c r="L43" s="7"/>
      <c r="M43" s="7">
        <v>54697735029</v>
      </c>
      <c r="N43" s="7"/>
      <c r="O43" s="7">
        <v>174296991429</v>
      </c>
      <c r="P43" s="7"/>
      <c r="Q43" s="7">
        <v>-8820</v>
      </c>
      <c r="R43" s="7"/>
      <c r="S43" s="7">
        <f t="shared" si="2"/>
        <v>228994717638</v>
      </c>
      <c r="T43" s="7"/>
      <c r="U43" s="8">
        <f t="shared" si="3"/>
        <v>3.8130859768985732E-2</v>
      </c>
    </row>
    <row r="44" spans="1:21" x14ac:dyDescent="0.55000000000000004">
      <c r="A44" s="1" t="s">
        <v>19</v>
      </c>
      <c r="C44" s="7">
        <v>0</v>
      </c>
      <c r="D44" s="7"/>
      <c r="E44" s="7">
        <v>-10016075323</v>
      </c>
      <c r="F44" s="7"/>
      <c r="G44" s="7">
        <v>0</v>
      </c>
      <c r="H44" s="7"/>
      <c r="I44" s="7">
        <f t="shared" si="0"/>
        <v>-10016075323</v>
      </c>
      <c r="J44" s="7"/>
      <c r="K44" s="8">
        <f t="shared" si="1"/>
        <v>4.7001265732615873E-3</v>
      </c>
      <c r="L44" s="7"/>
      <c r="M44" s="7">
        <v>10612916400</v>
      </c>
      <c r="N44" s="7"/>
      <c r="O44" s="7">
        <v>10810410913</v>
      </c>
      <c r="P44" s="7"/>
      <c r="Q44" s="7">
        <v>681904449</v>
      </c>
      <c r="R44" s="7"/>
      <c r="S44" s="7">
        <f t="shared" si="2"/>
        <v>22105231762</v>
      </c>
      <c r="T44" s="7"/>
      <c r="U44" s="8">
        <f t="shared" si="3"/>
        <v>3.6808337815469319E-3</v>
      </c>
    </row>
    <row r="45" spans="1:21" x14ac:dyDescent="0.55000000000000004">
      <c r="A45" s="1" t="s">
        <v>65</v>
      </c>
      <c r="C45" s="7">
        <v>0</v>
      </c>
      <c r="D45" s="7"/>
      <c r="E45" s="7">
        <v>-18966256845</v>
      </c>
      <c r="F45" s="7"/>
      <c r="G45" s="7">
        <v>0</v>
      </c>
      <c r="H45" s="7"/>
      <c r="I45" s="7">
        <f t="shared" si="0"/>
        <v>-18966256845</v>
      </c>
      <c r="J45" s="7"/>
      <c r="K45" s="8">
        <f t="shared" si="1"/>
        <v>8.9000736234268601E-3</v>
      </c>
      <c r="L45" s="7"/>
      <c r="M45" s="7">
        <v>0</v>
      </c>
      <c r="N45" s="7"/>
      <c r="O45" s="7">
        <v>16334609123</v>
      </c>
      <c r="P45" s="7"/>
      <c r="Q45" s="7">
        <v>59344789</v>
      </c>
      <c r="R45" s="7"/>
      <c r="S45" s="7">
        <f t="shared" si="2"/>
        <v>16393953912</v>
      </c>
      <c r="T45" s="7"/>
      <c r="U45" s="8">
        <f t="shared" si="3"/>
        <v>2.7298252297063195E-3</v>
      </c>
    </row>
    <row r="46" spans="1:21" x14ac:dyDescent="0.55000000000000004">
      <c r="A46" s="1" t="s">
        <v>258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8">
        <f t="shared" si="1"/>
        <v>0</v>
      </c>
      <c r="L46" s="7"/>
      <c r="M46" s="7">
        <v>0</v>
      </c>
      <c r="N46" s="7"/>
      <c r="O46" s="7">
        <v>0</v>
      </c>
      <c r="P46" s="7"/>
      <c r="Q46" s="7">
        <v>260304567</v>
      </c>
      <c r="R46" s="7"/>
      <c r="S46" s="7">
        <f t="shared" si="2"/>
        <v>260304567</v>
      </c>
      <c r="T46" s="7"/>
      <c r="U46" s="8">
        <f t="shared" si="3"/>
        <v>4.3344392586357476E-5</v>
      </c>
    </row>
    <row r="47" spans="1:21" x14ac:dyDescent="0.55000000000000004">
      <c r="A47" s="1" t="s">
        <v>53</v>
      </c>
      <c r="C47" s="7">
        <v>0</v>
      </c>
      <c r="D47" s="7"/>
      <c r="E47" s="7">
        <v>-12218855458</v>
      </c>
      <c r="F47" s="7"/>
      <c r="G47" s="7">
        <v>0</v>
      </c>
      <c r="H47" s="7"/>
      <c r="I47" s="7">
        <f t="shared" si="0"/>
        <v>-12218855458</v>
      </c>
      <c r="J47" s="7"/>
      <c r="K47" s="8">
        <f t="shared" si="1"/>
        <v>5.733799455472424E-3</v>
      </c>
      <c r="L47" s="7"/>
      <c r="M47" s="7">
        <v>558445532</v>
      </c>
      <c r="N47" s="7"/>
      <c r="O47" s="7">
        <v>-1729888864</v>
      </c>
      <c r="P47" s="7"/>
      <c r="Q47" s="7">
        <v>0</v>
      </c>
      <c r="R47" s="7"/>
      <c r="S47" s="7">
        <f t="shared" si="2"/>
        <v>-1171443332</v>
      </c>
      <c r="T47" s="7"/>
      <c r="U47" s="8">
        <f t="shared" si="3"/>
        <v>-1.9506188562138713E-4</v>
      </c>
    </row>
    <row r="48" spans="1:21" x14ac:dyDescent="0.55000000000000004">
      <c r="A48" s="1" t="s">
        <v>55</v>
      </c>
      <c r="C48" s="7">
        <v>0</v>
      </c>
      <c r="D48" s="7"/>
      <c r="E48" s="7">
        <v>-60365940035</v>
      </c>
      <c r="F48" s="7"/>
      <c r="G48" s="7">
        <v>0</v>
      </c>
      <c r="H48" s="7"/>
      <c r="I48" s="7">
        <f t="shared" si="0"/>
        <v>-60365940035</v>
      </c>
      <c r="J48" s="7"/>
      <c r="K48" s="8">
        <f t="shared" si="1"/>
        <v>2.8327218968381054E-2</v>
      </c>
      <c r="L48" s="7"/>
      <c r="M48" s="7">
        <v>77588338158</v>
      </c>
      <c r="N48" s="7"/>
      <c r="O48" s="7">
        <v>92668450089</v>
      </c>
      <c r="P48" s="7"/>
      <c r="Q48" s="7">
        <v>0</v>
      </c>
      <c r="R48" s="7"/>
      <c r="S48" s="7">
        <f t="shared" si="2"/>
        <v>170256788247</v>
      </c>
      <c r="T48" s="7"/>
      <c r="U48" s="8">
        <f t="shared" si="3"/>
        <v>2.8350163638390186E-2</v>
      </c>
    </row>
    <row r="49" spans="1:21" x14ac:dyDescent="0.55000000000000004">
      <c r="A49" s="1" t="s">
        <v>79</v>
      </c>
      <c r="C49" s="7">
        <v>0</v>
      </c>
      <c r="D49" s="7"/>
      <c r="E49" s="7">
        <v>-38434886906</v>
      </c>
      <c r="F49" s="7"/>
      <c r="G49" s="7">
        <v>0</v>
      </c>
      <c r="H49" s="7"/>
      <c r="I49" s="7">
        <f t="shared" si="0"/>
        <v>-38434886906</v>
      </c>
      <c r="J49" s="7"/>
      <c r="K49" s="8">
        <f t="shared" si="1"/>
        <v>1.8035890052900155E-2</v>
      </c>
      <c r="L49" s="7"/>
      <c r="M49" s="7">
        <v>4790346960</v>
      </c>
      <c r="N49" s="7"/>
      <c r="O49" s="7">
        <v>-6972700721</v>
      </c>
      <c r="P49" s="7"/>
      <c r="Q49" s="7">
        <v>0</v>
      </c>
      <c r="R49" s="7"/>
      <c r="S49" s="7">
        <f t="shared" si="2"/>
        <v>-2182353761</v>
      </c>
      <c r="T49" s="7"/>
      <c r="U49" s="8">
        <f t="shared" si="3"/>
        <v>-3.6339277204881987E-4</v>
      </c>
    </row>
    <row r="50" spans="1:21" x14ac:dyDescent="0.55000000000000004">
      <c r="A50" s="1" t="s">
        <v>28</v>
      </c>
      <c r="C50" s="7">
        <v>0</v>
      </c>
      <c r="D50" s="7"/>
      <c r="E50" s="7">
        <v>15686412035</v>
      </c>
      <c r="F50" s="7"/>
      <c r="G50" s="7">
        <v>0</v>
      </c>
      <c r="H50" s="7"/>
      <c r="I50" s="7">
        <f t="shared" si="0"/>
        <v>15686412035</v>
      </c>
      <c r="J50" s="7"/>
      <c r="K50" s="8">
        <f t="shared" si="1"/>
        <v>-7.3609791926715394E-3</v>
      </c>
      <c r="L50" s="7"/>
      <c r="M50" s="7">
        <v>9577128502</v>
      </c>
      <c r="N50" s="7"/>
      <c r="O50" s="7">
        <v>226683858639</v>
      </c>
      <c r="P50" s="7"/>
      <c r="Q50" s="7">
        <v>0</v>
      </c>
      <c r="R50" s="7"/>
      <c r="S50" s="7">
        <f t="shared" si="2"/>
        <v>236260987141</v>
      </c>
      <c r="T50" s="7"/>
      <c r="U50" s="8">
        <f t="shared" si="3"/>
        <v>3.9340796427439782E-2</v>
      </c>
    </row>
    <row r="51" spans="1:21" x14ac:dyDescent="0.55000000000000004">
      <c r="A51" s="1" t="s">
        <v>42</v>
      </c>
      <c r="C51" s="7">
        <v>0</v>
      </c>
      <c r="D51" s="7"/>
      <c r="E51" s="7">
        <v>-2343117481</v>
      </c>
      <c r="F51" s="7"/>
      <c r="G51" s="7">
        <v>0</v>
      </c>
      <c r="H51" s="7"/>
      <c r="I51" s="7">
        <f t="shared" si="0"/>
        <v>-2343117481</v>
      </c>
      <c r="J51" s="7"/>
      <c r="K51" s="8">
        <f t="shared" si="1"/>
        <v>1.0995273479456292E-3</v>
      </c>
      <c r="L51" s="7"/>
      <c r="M51" s="7">
        <v>6202967089</v>
      </c>
      <c r="N51" s="7"/>
      <c r="O51" s="7">
        <v>94420212</v>
      </c>
      <c r="P51" s="7"/>
      <c r="Q51" s="7">
        <v>0</v>
      </c>
      <c r="R51" s="7"/>
      <c r="S51" s="7">
        <f t="shared" si="2"/>
        <v>6297387301</v>
      </c>
      <c r="T51" s="7"/>
      <c r="U51" s="8">
        <f t="shared" si="3"/>
        <v>1.0486040663392822E-3</v>
      </c>
    </row>
    <row r="52" spans="1:21" x14ac:dyDescent="0.55000000000000004">
      <c r="A52" s="1" t="s">
        <v>47</v>
      </c>
      <c r="C52" s="7">
        <v>0</v>
      </c>
      <c r="D52" s="7"/>
      <c r="E52" s="7">
        <v>-6500857140</v>
      </c>
      <c r="F52" s="7"/>
      <c r="G52" s="7">
        <v>0</v>
      </c>
      <c r="H52" s="7"/>
      <c r="I52" s="7">
        <f t="shared" si="0"/>
        <v>-6500857140</v>
      </c>
      <c r="J52" s="7"/>
      <c r="K52" s="8">
        <f t="shared" si="1"/>
        <v>3.0505812314058733E-3</v>
      </c>
      <c r="L52" s="7"/>
      <c r="M52" s="7">
        <v>18924107422</v>
      </c>
      <c r="N52" s="7"/>
      <c r="O52" s="7">
        <v>89607672752</v>
      </c>
      <c r="P52" s="7"/>
      <c r="Q52" s="7">
        <v>0</v>
      </c>
      <c r="R52" s="7"/>
      <c r="S52" s="7">
        <f t="shared" si="2"/>
        <v>108531780174</v>
      </c>
      <c r="T52" s="7"/>
      <c r="U52" s="8">
        <f t="shared" si="3"/>
        <v>1.8072076653031236E-2</v>
      </c>
    </row>
    <row r="53" spans="1:21" x14ac:dyDescent="0.55000000000000004">
      <c r="A53" s="1" t="s">
        <v>17</v>
      </c>
      <c r="C53" s="7">
        <v>0</v>
      </c>
      <c r="D53" s="7"/>
      <c r="E53" s="7">
        <v>-2812167450</v>
      </c>
      <c r="F53" s="7"/>
      <c r="G53" s="7">
        <v>0</v>
      </c>
      <c r="H53" s="7"/>
      <c r="I53" s="7">
        <f t="shared" si="0"/>
        <v>-2812167450</v>
      </c>
      <c r="J53" s="7"/>
      <c r="K53" s="8">
        <f t="shared" si="1"/>
        <v>1.3196329434399039E-3</v>
      </c>
      <c r="L53" s="7"/>
      <c r="M53" s="7">
        <v>9602500000</v>
      </c>
      <c r="N53" s="7"/>
      <c r="O53" s="7">
        <v>32031273150</v>
      </c>
      <c r="P53" s="7"/>
      <c r="Q53" s="7">
        <v>0</v>
      </c>
      <c r="R53" s="7"/>
      <c r="S53" s="7">
        <f t="shared" si="2"/>
        <v>41633773150</v>
      </c>
      <c r="T53" s="7"/>
      <c r="U53" s="8">
        <f t="shared" si="3"/>
        <v>6.9326121668274419E-3</v>
      </c>
    </row>
    <row r="54" spans="1:21" x14ac:dyDescent="0.55000000000000004">
      <c r="A54" s="1" t="s">
        <v>68</v>
      </c>
      <c r="C54" s="7">
        <v>0</v>
      </c>
      <c r="D54" s="7"/>
      <c r="E54" s="7">
        <v>-35523017531</v>
      </c>
      <c r="F54" s="7"/>
      <c r="G54" s="7">
        <v>0</v>
      </c>
      <c r="H54" s="7"/>
      <c r="I54" s="7">
        <f t="shared" si="0"/>
        <v>-35523017531</v>
      </c>
      <c r="J54" s="7"/>
      <c r="K54" s="8">
        <f t="shared" si="1"/>
        <v>1.666947115268717E-2</v>
      </c>
      <c r="L54" s="7"/>
      <c r="M54" s="7">
        <v>7194585200</v>
      </c>
      <c r="N54" s="7"/>
      <c r="O54" s="7">
        <v>70221778453</v>
      </c>
      <c r="P54" s="7"/>
      <c r="Q54" s="7">
        <v>0</v>
      </c>
      <c r="R54" s="7"/>
      <c r="S54" s="7">
        <f t="shared" si="2"/>
        <v>77416363653</v>
      </c>
      <c r="T54" s="7"/>
      <c r="U54" s="8">
        <f t="shared" si="3"/>
        <v>1.2890919654067566E-2</v>
      </c>
    </row>
    <row r="55" spans="1:21" x14ac:dyDescent="0.55000000000000004">
      <c r="A55" s="1" t="s">
        <v>18</v>
      </c>
      <c r="C55" s="7">
        <v>0</v>
      </c>
      <c r="D55" s="7"/>
      <c r="E55" s="7">
        <v>-28930350141</v>
      </c>
      <c r="F55" s="7"/>
      <c r="G55" s="7">
        <v>0</v>
      </c>
      <c r="H55" s="7"/>
      <c r="I55" s="7">
        <f t="shared" si="0"/>
        <v>-28930350141</v>
      </c>
      <c r="J55" s="7"/>
      <c r="K55" s="8">
        <f t="shared" si="1"/>
        <v>1.3575807198577336E-2</v>
      </c>
      <c r="L55" s="7"/>
      <c r="M55" s="7">
        <v>12729845282</v>
      </c>
      <c r="N55" s="7"/>
      <c r="O55" s="7">
        <v>22546830776</v>
      </c>
      <c r="P55" s="7"/>
      <c r="Q55" s="7">
        <v>0</v>
      </c>
      <c r="R55" s="7"/>
      <c r="S55" s="7">
        <f t="shared" si="2"/>
        <v>35276676058</v>
      </c>
      <c r="T55" s="7"/>
      <c r="U55" s="8">
        <f t="shared" si="3"/>
        <v>5.8740655756520386E-3</v>
      </c>
    </row>
    <row r="56" spans="1:21" x14ac:dyDescent="0.55000000000000004">
      <c r="A56" s="1" t="s">
        <v>33</v>
      </c>
      <c r="C56" s="7">
        <v>0</v>
      </c>
      <c r="D56" s="7"/>
      <c r="E56" s="7">
        <v>-456765974</v>
      </c>
      <c r="F56" s="7"/>
      <c r="G56" s="7">
        <v>0</v>
      </c>
      <c r="H56" s="7"/>
      <c r="I56" s="7">
        <f t="shared" si="0"/>
        <v>-456765974</v>
      </c>
      <c r="J56" s="7"/>
      <c r="K56" s="8">
        <f t="shared" si="1"/>
        <v>2.1434122876744577E-4</v>
      </c>
      <c r="L56" s="7"/>
      <c r="M56" s="7">
        <v>262114094</v>
      </c>
      <c r="N56" s="7"/>
      <c r="O56" s="7">
        <v>-228779840</v>
      </c>
      <c r="P56" s="7"/>
      <c r="Q56" s="7">
        <v>0</v>
      </c>
      <c r="R56" s="7"/>
      <c r="S56" s="7">
        <f t="shared" si="2"/>
        <v>33334254</v>
      </c>
      <c r="T56" s="7"/>
      <c r="U56" s="8">
        <f t="shared" si="3"/>
        <v>5.5506248261458937E-6</v>
      </c>
    </row>
    <row r="57" spans="1:21" x14ac:dyDescent="0.55000000000000004">
      <c r="A57" s="1" t="s">
        <v>58</v>
      </c>
      <c r="C57" s="7">
        <v>0</v>
      </c>
      <c r="D57" s="7"/>
      <c r="E57" s="7">
        <v>-21162784054</v>
      </c>
      <c r="F57" s="7"/>
      <c r="G57" s="7">
        <v>0</v>
      </c>
      <c r="H57" s="7"/>
      <c r="I57" s="7">
        <f t="shared" si="0"/>
        <v>-21162784054</v>
      </c>
      <c r="J57" s="7"/>
      <c r="K57" s="8">
        <f t="shared" si="1"/>
        <v>9.9308122681539043E-3</v>
      </c>
      <c r="L57" s="7"/>
      <c r="M57" s="7">
        <v>8196889828</v>
      </c>
      <c r="N57" s="7"/>
      <c r="O57" s="7">
        <v>7735638869</v>
      </c>
      <c r="P57" s="7"/>
      <c r="Q57" s="7">
        <v>0</v>
      </c>
      <c r="R57" s="7"/>
      <c r="S57" s="7">
        <f t="shared" si="2"/>
        <v>15932528697</v>
      </c>
      <c r="T57" s="7"/>
      <c r="U57" s="8">
        <f t="shared" si="3"/>
        <v>2.6529914042429173E-3</v>
      </c>
    </row>
    <row r="58" spans="1:21" x14ac:dyDescent="0.55000000000000004">
      <c r="A58" s="1" t="s">
        <v>34</v>
      </c>
      <c r="C58" s="7">
        <v>0</v>
      </c>
      <c r="D58" s="7"/>
      <c r="E58" s="7">
        <v>11152095598</v>
      </c>
      <c r="F58" s="7"/>
      <c r="G58" s="7">
        <v>0</v>
      </c>
      <c r="H58" s="7"/>
      <c r="I58" s="7">
        <f t="shared" si="0"/>
        <v>11152095598</v>
      </c>
      <c r="J58" s="7"/>
      <c r="K58" s="8">
        <f t="shared" si="1"/>
        <v>-5.2332135269938978E-3</v>
      </c>
      <c r="L58" s="7"/>
      <c r="M58" s="7">
        <v>33940646582</v>
      </c>
      <c r="N58" s="7"/>
      <c r="O58" s="7">
        <v>19386272715</v>
      </c>
      <c r="P58" s="7"/>
      <c r="Q58" s="7">
        <v>0</v>
      </c>
      <c r="R58" s="7"/>
      <c r="S58" s="7">
        <f t="shared" si="2"/>
        <v>53326919297</v>
      </c>
      <c r="T58" s="7"/>
      <c r="U58" s="8">
        <f t="shared" si="3"/>
        <v>8.879686407615623E-3</v>
      </c>
    </row>
    <row r="59" spans="1:21" x14ac:dyDescent="0.55000000000000004">
      <c r="A59" s="1" t="s">
        <v>76</v>
      </c>
      <c r="C59" s="7">
        <v>0</v>
      </c>
      <c r="D59" s="7"/>
      <c r="E59" s="7">
        <v>11133284686</v>
      </c>
      <c r="F59" s="7"/>
      <c r="G59" s="7">
        <v>0</v>
      </c>
      <c r="H59" s="7"/>
      <c r="I59" s="7">
        <f t="shared" si="0"/>
        <v>11133284686</v>
      </c>
      <c r="J59" s="7"/>
      <c r="K59" s="8">
        <f t="shared" si="1"/>
        <v>-5.2243863502298149E-3</v>
      </c>
      <c r="L59" s="7"/>
      <c r="M59" s="7">
        <v>74772606600</v>
      </c>
      <c r="N59" s="7"/>
      <c r="O59" s="7">
        <v>281522159909</v>
      </c>
      <c r="P59" s="7"/>
      <c r="Q59" s="7">
        <v>0</v>
      </c>
      <c r="R59" s="7"/>
      <c r="S59" s="7">
        <f t="shared" si="2"/>
        <v>356294766509</v>
      </c>
      <c r="T59" s="7"/>
      <c r="U59" s="8">
        <f t="shared" si="3"/>
        <v>5.9328118649684194E-2</v>
      </c>
    </row>
    <row r="60" spans="1:21" x14ac:dyDescent="0.55000000000000004">
      <c r="A60" s="1" t="s">
        <v>24</v>
      </c>
      <c r="C60" s="7">
        <v>0</v>
      </c>
      <c r="D60" s="7"/>
      <c r="E60" s="7">
        <v>-25265685475</v>
      </c>
      <c r="F60" s="7"/>
      <c r="G60" s="7">
        <v>0</v>
      </c>
      <c r="H60" s="7"/>
      <c r="I60" s="7">
        <f t="shared" si="0"/>
        <v>-25265685475</v>
      </c>
      <c r="J60" s="7"/>
      <c r="K60" s="8">
        <f t="shared" si="1"/>
        <v>1.1856132852757781E-2</v>
      </c>
      <c r="L60" s="7"/>
      <c r="M60" s="7">
        <v>14949957045</v>
      </c>
      <c r="N60" s="7"/>
      <c r="O60" s="7">
        <v>33151233598</v>
      </c>
      <c r="P60" s="7"/>
      <c r="Q60" s="7">
        <v>0</v>
      </c>
      <c r="R60" s="7"/>
      <c r="S60" s="7">
        <f t="shared" si="2"/>
        <v>48101190643</v>
      </c>
      <c r="T60" s="7"/>
      <c r="U60" s="8">
        <f t="shared" si="3"/>
        <v>8.0095286653246341E-3</v>
      </c>
    </row>
    <row r="61" spans="1:21" x14ac:dyDescent="0.55000000000000004">
      <c r="A61" s="1" t="s">
        <v>51</v>
      </c>
      <c r="C61" s="7">
        <v>0</v>
      </c>
      <c r="D61" s="7"/>
      <c r="E61" s="7">
        <v>-41583099600</v>
      </c>
      <c r="F61" s="7"/>
      <c r="G61" s="7">
        <v>0</v>
      </c>
      <c r="H61" s="7"/>
      <c r="I61" s="7">
        <f t="shared" si="0"/>
        <v>-41583099600</v>
      </c>
      <c r="J61" s="7"/>
      <c r="K61" s="8">
        <f t="shared" si="1"/>
        <v>1.9513215019433743E-2</v>
      </c>
      <c r="L61" s="7"/>
      <c r="M61" s="7">
        <v>19349709677</v>
      </c>
      <c r="N61" s="7"/>
      <c r="O61" s="7">
        <v>-11880885600</v>
      </c>
      <c r="P61" s="7"/>
      <c r="Q61" s="7">
        <v>0</v>
      </c>
      <c r="R61" s="7"/>
      <c r="S61" s="7">
        <f t="shared" si="2"/>
        <v>7468824077</v>
      </c>
      <c r="T61" s="7"/>
      <c r="U61" s="8">
        <f t="shared" si="3"/>
        <v>1.2436648602939303E-3</v>
      </c>
    </row>
    <row r="62" spans="1:21" x14ac:dyDescent="0.55000000000000004">
      <c r="A62" s="1" t="s">
        <v>50</v>
      </c>
      <c r="C62" s="7">
        <v>22831600270</v>
      </c>
      <c r="D62" s="7"/>
      <c r="E62" s="7">
        <v>-36716230800</v>
      </c>
      <c r="F62" s="7"/>
      <c r="G62" s="7">
        <v>0</v>
      </c>
      <c r="H62" s="7"/>
      <c r="I62" s="7">
        <f t="shared" si="0"/>
        <v>-13884630530</v>
      </c>
      <c r="J62" s="7"/>
      <c r="K62" s="8">
        <f t="shared" si="1"/>
        <v>6.5154782496609342E-3</v>
      </c>
      <c r="L62" s="7"/>
      <c r="M62" s="7">
        <v>22831600270</v>
      </c>
      <c r="N62" s="7"/>
      <c r="O62" s="7">
        <v>-7765518600</v>
      </c>
      <c r="P62" s="7"/>
      <c r="Q62" s="7">
        <v>0</v>
      </c>
      <c r="R62" s="7"/>
      <c r="S62" s="7">
        <f t="shared" si="2"/>
        <v>15066081670</v>
      </c>
      <c r="T62" s="7"/>
      <c r="U62" s="8">
        <f t="shared" si="3"/>
        <v>2.5087157177791823E-3</v>
      </c>
    </row>
    <row r="63" spans="1:21" x14ac:dyDescent="0.55000000000000004">
      <c r="A63" s="1" t="s">
        <v>48</v>
      </c>
      <c r="C63" s="7">
        <v>0</v>
      </c>
      <c r="D63" s="7"/>
      <c r="E63" s="7">
        <v>19325605736</v>
      </c>
      <c r="F63" s="7"/>
      <c r="G63" s="7">
        <v>0</v>
      </c>
      <c r="H63" s="7"/>
      <c r="I63" s="7">
        <f t="shared" si="0"/>
        <v>19325605736</v>
      </c>
      <c r="J63" s="7"/>
      <c r="K63" s="8">
        <f t="shared" si="1"/>
        <v>-9.0687010765154712E-3</v>
      </c>
      <c r="L63" s="7"/>
      <c r="M63" s="7">
        <v>744198000</v>
      </c>
      <c r="N63" s="7"/>
      <c r="O63" s="7">
        <v>25760073604</v>
      </c>
      <c r="P63" s="7"/>
      <c r="Q63" s="7">
        <v>0</v>
      </c>
      <c r="R63" s="7"/>
      <c r="S63" s="7">
        <f t="shared" si="2"/>
        <v>26504271604</v>
      </c>
      <c r="T63" s="7"/>
      <c r="U63" s="8">
        <f t="shared" si="3"/>
        <v>4.4133361425780235E-3</v>
      </c>
    </row>
    <row r="64" spans="1:21" x14ac:dyDescent="0.55000000000000004">
      <c r="A64" s="1" t="s">
        <v>45</v>
      </c>
      <c r="C64" s="7">
        <v>0</v>
      </c>
      <c r="D64" s="7"/>
      <c r="E64" s="7">
        <v>-8875011522</v>
      </c>
      <c r="F64" s="7"/>
      <c r="G64" s="7">
        <v>0</v>
      </c>
      <c r="H64" s="7"/>
      <c r="I64" s="7">
        <f t="shared" si="0"/>
        <v>-8875011522</v>
      </c>
      <c r="J64" s="7"/>
      <c r="K64" s="8">
        <f t="shared" si="1"/>
        <v>4.164672903044917E-3</v>
      </c>
      <c r="L64" s="7"/>
      <c r="M64" s="7">
        <v>10950179367</v>
      </c>
      <c r="N64" s="7"/>
      <c r="O64" s="7">
        <v>8379281737</v>
      </c>
      <c r="P64" s="7"/>
      <c r="Q64" s="7">
        <v>0</v>
      </c>
      <c r="R64" s="7"/>
      <c r="S64" s="7">
        <f t="shared" si="2"/>
        <v>19329461104</v>
      </c>
      <c r="T64" s="7"/>
      <c r="U64" s="8">
        <f t="shared" si="3"/>
        <v>3.2186287018717689E-3</v>
      </c>
    </row>
    <row r="65" spans="1:21" x14ac:dyDescent="0.55000000000000004">
      <c r="A65" s="1" t="s">
        <v>40</v>
      </c>
      <c r="C65" s="7">
        <v>0</v>
      </c>
      <c r="D65" s="7"/>
      <c r="E65" s="7">
        <v>-11382951279</v>
      </c>
      <c r="F65" s="7"/>
      <c r="G65" s="7">
        <v>0</v>
      </c>
      <c r="H65" s="7"/>
      <c r="I65" s="7">
        <f t="shared" si="0"/>
        <v>-11382951279</v>
      </c>
      <c r="J65" s="7"/>
      <c r="K65" s="8">
        <f t="shared" si="1"/>
        <v>5.3415444735838147E-3</v>
      </c>
      <c r="L65" s="7"/>
      <c r="M65" s="7">
        <v>0</v>
      </c>
      <c r="N65" s="7"/>
      <c r="O65" s="7">
        <v>114492882790</v>
      </c>
      <c r="P65" s="7"/>
      <c r="Q65" s="7">
        <v>0</v>
      </c>
      <c r="R65" s="7"/>
      <c r="S65" s="7">
        <f t="shared" si="2"/>
        <v>114492882790</v>
      </c>
      <c r="T65" s="7"/>
      <c r="U65" s="8">
        <f t="shared" si="3"/>
        <v>1.9064684562347965E-2</v>
      </c>
    </row>
    <row r="66" spans="1:21" x14ac:dyDescent="0.55000000000000004">
      <c r="A66" s="1" t="s">
        <v>39</v>
      </c>
      <c r="C66" s="7">
        <v>0</v>
      </c>
      <c r="D66" s="7"/>
      <c r="E66" s="7">
        <v>6211470334</v>
      </c>
      <c r="F66" s="7"/>
      <c r="G66" s="7">
        <v>0</v>
      </c>
      <c r="H66" s="7"/>
      <c r="I66" s="7">
        <f t="shared" si="0"/>
        <v>6211470334</v>
      </c>
      <c r="J66" s="7"/>
      <c r="K66" s="8">
        <f t="shared" si="1"/>
        <v>-2.9147840680490283E-3</v>
      </c>
      <c r="L66" s="7"/>
      <c r="M66" s="7">
        <v>0</v>
      </c>
      <c r="N66" s="7"/>
      <c r="O66" s="7">
        <v>5562276096</v>
      </c>
      <c r="P66" s="7"/>
      <c r="Q66" s="7">
        <v>0</v>
      </c>
      <c r="R66" s="7"/>
      <c r="S66" s="7">
        <f t="shared" si="2"/>
        <v>5562276096</v>
      </c>
      <c r="T66" s="7"/>
      <c r="U66" s="8">
        <f t="shared" si="3"/>
        <v>9.2619765207091356E-4</v>
      </c>
    </row>
    <row r="67" spans="1:21" x14ac:dyDescent="0.55000000000000004">
      <c r="A67" s="1" t="s">
        <v>36</v>
      </c>
      <c r="C67" s="7">
        <v>0</v>
      </c>
      <c r="D67" s="7"/>
      <c r="E67" s="7">
        <v>134196750</v>
      </c>
      <c r="F67" s="7"/>
      <c r="G67" s="7">
        <v>0</v>
      </c>
      <c r="H67" s="7"/>
      <c r="I67" s="7">
        <f t="shared" si="0"/>
        <v>134196750</v>
      </c>
      <c r="J67" s="7"/>
      <c r="K67" s="8">
        <f t="shared" si="1"/>
        <v>-6.2972940036898914E-5</v>
      </c>
      <c r="L67" s="7"/>
      <c r="M67" s="7">
        <v>0</v>
      </c>
      <c r="N67" s="7"/>
      <c r="O67" s="7">
        <v>18274479000</v>
      </c>
      <c r="P67" s="7"/>
      <c r="Q67" s="7">
        <v>0</v>
      </c>
      <c r="R67" s="7"/>
      <c r="S67" s="7">
        <f t="shared" si="2"/>
        <v>18274479000</v>
      </c>
      <c r="T67" s="7"/>
      <c r="U67" s="8">
        <f t="shared" si="3"/>
        <v>3.042959258133744E-3</v>
      </c>
    </row>
    <row r="68" spans="1:21" x14ac:dyDescent="0.55000000000000004">
      <c r="A68" s="1" t="s">
        <v>37</v>
      </c>
      <c r="C68" s="7">
        <v>0</v>
      </c>
      <c r="D68" s="7"/>
      <c r="E68" s="7">
        <v>224678462</v>
      </c>
      <c r="F68" s="7"/>
      <c r="G68" s="7">
        <v>0</v>
      </c>
      <c r="H68" s="7"/>
      <c r="I68" s="7">
        <f t="shared" si="0"/>
        <v>224678462</v>
      </c>
      <c r="J68" s="7"/>
      <c r="K68" s="8">
        <f t="shared" si="1"/>
        <v>-1.054322352449569E-4</v>
      </c>
      <c r="L68" s="7"/>
      <c r="M68" s="7">
        <v>0</v>
      </c>
      <c r="N68" s="7"/>
      <c r="O68" s="7">
        <v>765003000</v>
      </c>
      <c r="P68" s="7"/>
      <c r="Q68" s="7">
        <v>0</v>
      </c>
      <c r="R68" s="7"/>
      <c r="S68" s="7">
        <f t="shared" si="2"/>
        <v>765003000</v>
      </c>
      <c r="T68" s="7"/>
      <c r="U68" s="8">
        <f t="shared" si="3"/>
        <v>1.2738382097514728E-4</v>
      </c>
    </row>
    <row r="69" spans="1:21" x14ac:dyDescent="0.55000000000000004">
      <c r="A69" s="1" t="s">
        <v>77</v>
      </c>
      <c r="C69" s="7">
        <v>0</v>
      </c>
      <c r="D69" s="7"/>
      <c r="E69" s="7">
        <v>-18998780625</v>
      </c>
      <c r="F69" s="7"/>
      <c r="G69" s="7">
        <v>0</v>
      </c>
      <c r="H69" s="7"/>
      <c r="I69" s="7">
        <f t="shared" si="0"/>
        <v>-18998780625</v>
      </c>
      <c r="J69" s="7"/>
      <c r="K69" s="8">
        <f t="shared" si="1"/>
        <v>8.9153356774461512E-3</v>
      </c>
      <c r="L69" s="7"/>
      <c r="M69" s="7">
        <v>0</v>
      </c>
      <c r="N69" s="7"/>
      <c r="O69" s="7">
        <v>863580938</v>
      </c>
      <c r="P69" s="7"/>
      <c r="Q69" s="7">
        <v>0</v>
      </c>
      <c r="R69" s="7"/>
      <c r="S69" s="7">
        <f t="shared" si="2"/>
        <v>863580938</v>
      </c>
      <c r="T69" s="7"/>
      <c r="U69" s="8">
        <f t="shared" si="3"/>
        <v>1.4379844210250385E-4</v>
      </c>
    </row>
    <row r="70" spans="1:21" x14ac:dyDescent="0.55000000000000004">
      <c r="A70" s="1" t="s">
        <v>16</v>
      </c>
      <c r="C70" s="7">
        <v>0</v>
      </c>
      <c r="D70" s="7"/>
      <c r="E70" s="7">
        <v>-3588607661</v>
      </c>
      <c r="F70" s="7"/>
      <c r="G70" s="7">
        <v>0</v>
      </c>
      <c r="H70" s="7"/>
      <c r="I70" s="7">
        <f t="shared" si="0"/>
        <v>-3588607661</v>
      </c>
      <c r="J70" s="7"/>
      <c r="K70" s="8">
        <f t="shared" si="1"/>
        <v>1.6839839642324352E-3</v>
      </c>
      <c r="L70" s="7"/>
      <c r="M70" s="7">
        <v>0</v>
      </c>
      <c r="N70" s="7"/>
      <c r="O70" s="7">
        <v>-3341821014</v>
      </c>
      <c r="P70" s="7"/>
      <c r="Q70" s="7">
        <v>0</v>
      </c>
      <c r="R70" s="7"/>
      <c r="S70" s="7">
        <f t="shared" si="2"/>
        <v>-3341821014</v>
      </c>
      <c r="T70" s="7"/>
      <c r="U70" s="8">
        <f t="shared" si="3"/>
        <v>-5.5646047110712135E-4</v>
      </c>
    </row>
    <row r="71" spans="1:21" x14ac:dyDescent="0.55000000000000004">
      <c r="A71" s="1" t="s">
        <v>57</v>
      </c>
      <c r="C71" s="7">
        <v>0</v>
      </c>
      <c r="D71" s="7"/>
      <c r="E71" s="7">
        <v>-69162905600</v>
      </c>
      <c r="F71" s="7"/>
      <c r="G71" s="7">
        <v>0</v>
      </c>
      <c r="H71" s="7"/>
      <c r="I71" s="7">
        <f t="shared" si="0"/>
        <v>-69162905600</v>
      </c>
      <c r="J71" s="7"/>
      <c r="K71" s="8">
        <f t="shared" si="1"/>
        <v>3.245526815758578E-2</v>
      </c>
      <c r="L71" s="7"/>
      <c r="M71" s="7">
        <v>0</v>
      </c>
      <c r="N71" s="7"/>
      <c r="O71" s="7">
        <v>8599002890</v>
      </c>
      <c r="P71" s="7"/>
      <c r="Q71" s="7">
        <v>0</v>
      </c>
      <c r="R71" s="7"/>
      <c r="S71" s="7">
        <f t="shared" si="2"/>
        <v>8599002890</v>
      </c>
      <c r="T71" s="7"/>
      <c r="U71" s="8">
        <f t="shared" si="3"/>
        <v>1.4318556197878102E-3</v>
      </c>
    </row>
    <row r="72" spans="1:21" x14ac:dyDescent="0.55000000000000004">
      <c r="A72" s="1" t="s">
        <v>31</v>
      </c>
      <c r="C72" s="7">
        <v>0</v>
      </c>
      <c r="D72" s="7"/>
      <c r="E72" s="7">
        <v>54672750</v>
      </c>
      <c r="F72" s="7"/>
      <c r="G72" s="7">
        <v>0</v>
      </c>
      <c r="H72" s="7"/>
      <c r="I72" s="7">
        <f t="shared" si="0"/>
        <v>54672750</v>
      </c>
      <c r="J72" s="7"/>
      <c r="K72" s="8">
        <f t="shared" si="1"/>
        <v>-2.5655642237255111E-5</v>
      </c>
      <c r="L72" s="7"/>
      <c r="M72" s="7">
        <v>0</v>
      </c>
      <c r="N72" s="7"/>
      <c r="O72" s="7">
        <v>1023871500</v>
      </c>
      <c r="P72" s="7"/>
      <c r="Q72" s="7">
        <v>0</v>
      </c>
      <c r="R72" s="7"/>
      <c r="S72" s="7">
        <f t="shared" si="2"/>
        <v>1023871500</v>
      </c>
      <c r="T72" s="7"/>
      <c r="U72" s="8">
        <f t="shared" si="3"/>
        <v>1.7048908809188395E-4</v>
      </c>
    </row>
    <row r="73" spans="1:21" x14ac:dyDescent="0.55000000000000004">
      <c r="A73" s="1" t="s">
        <v>29</v>
      </c>
      <c r="C73" s="7">
        <v>0</v>
      </c>
      <c r="D73" s="7"/>
      <c r="E73" s="7">
        <v>-41796730984</v>
      </c>
      <c r="F73" s="7"/>
      <c r="G73" s="7">
        <v>0</v>
      </c>
      <c r="H73" s="7"/>
      <c r="I73" s="7">
        <f t="shared" ref="I73:I93" si="4">C73+E73+G73</f>
        <v>-41796730984</v>
      </c>
      <c r="J73" s="7"/>
      <c r="K73" s="8">
        <f t="shared" ref="K73:K93" si="5">I73/$I$94</f>
        <v>1.9613463321532205E-2</v>
      </c>
      <c r="L73" s="7"/>
      <c r="M73" s="7">
        <v>0</v>
      </c>
      <c r="N73" s="7"/>
      <c r="O73" s="7">
        <v>142251780155</v>
      </c>
      <c r="P73" s="7"/>
      <c r="Q73" s="7">
        <v>0</v>
      </c>
      <c r="R73" s="7"/>
      <c r="S73" s="7">
        <f t="shared" ref="S73:S93" si="6">M73+O73+Q73</f>
        <v>142251780155</v>
      </c>
      <c r="T73" s="7"/>
      <c r="U73" s="8">
        <f t="shared" ref="U73:U93" si="7">S73/$S$94</f>
        <v>2.3686933641646542E-2</v>
      </c>
    </row>
    <row r="74" spans="1:21" x14ac:dyDescent="0.55000000000000004">
      <c r="A74" s="1" t="s">
        <v>67</v>
      </c>
      <c r="C74" s="7">
        <v>0</v>
      </c>
      <c r="D74" s="7"/>
      <c r="E74" s="7">
        <v>-413240276</v>
      </c>
      <c r="F74" s="7"/>
      <c r="G74" s="7">
        <v>0</v>
      </c>
      <c r="H74" s="7"/>
      <c r="I74" s="7">
        <f t="shared" si="4"/>
        <v>-413240276</v>
      </c>
      <c r="J74" s="7"/>
      <c r="K74" s="8">
        <f t="shared" si="5"/>
        <v>1.939164333069136E-4</v>
      </c>
      <c r="L74" s="7"/>
      <c r="M74" s="7">
        <v>0</v>
      </c>
      <c r="N74" s="7"/>
      <c r="O74" s="7">
        <v>109161239</v>
      </c>
      <c r="P74" s="7"/>
      <c r="Q74" s="7">
        <v>0</v>
      </c>
      <c r="R74" s="7"/>
      <c r="S74" s="7">
        <f t="shared" si="6"/>
        <v>109161239</v>
      </c>
      <c r="T74" s="7"/>
      <c r="U74" s="8">
        <f t="shared" si="7"/>
        <v>1.8176890451673087E-5</v>
      </c>
    </row>
    <row r="75" spans="1:21" x14ac:dyDescent="0.55000000000000004">
      <c r="A75" s="1" t="s">
        <v>22</v>
      </c>
      <c r="C75" s="7">
        <v>0</v>
      </c>
      <c r="D75" s="7"/>
      <c r="E75" s="7">
        <v>-58308375549</v>
      </c>
      <c r="F75" s="7"/>
      <c r="G75" s="7">
        <v>0</v>
      </c>
      <c r="H75" s="7"/>
      <c r="I75" s="7">
        <f t="shared" si="4"/>
        <v>-58308375549</v>
      </c>
      <c r="J75" s="7"/>
      <c r="K75" s="8">
        <f t="shared" si="5"/>
        <v>2.7361689736123712E-2</v>
      </c>
      <c r="L75" s="7"/>
      <c r="M75" s="7">
        <v>0</v>
      </c>
      <c r="N75" s="7"/>
      <c r="O75" s="7">
        <v>-14533547191</v>
      </c>
      <c r="P75" s="7"/>
      <c r="Q75" s="7">
        <v>0</v>
      </c>
      <c r="R75" s="7"/>
      <c r="S75" s="7">
        <f t="shared" si="6"/>
        <v>-14533547191</v>
      </c>
      <c r="T75" s="7"/>
      <c r="U75" s="8">
        <f t="shared" si="7"/>
        <v>-2.420041193972048E-3</v>
      </c>
    </row>
    <row r="76" spans="1:21" x14ac:dyDescent="0.55000000000000004">
      <c r="A76" s="1" t="s">
        <v>85</v>
      </c>
      <c r="C76" s="7">
        <v>0</v>
      </c>
      <c r="D76" s="7"/>
      <c r="E76" s="7">
        <v>-531878404</v>
      </c>
      <c r="F76" s="7"/>
      <c r="G76" s="7">
        <v>0</v>
      </c>
      <c r="H76" s="7"/>
      <c r="I76" s="7">
        <f t="shared" si="4"/>
        <v>-531878404</v>
      </c>
      <c r="J76" s="7"/>
      <c r="K76" s="8">
        <f t="shared" si="5"/>
        <v>2.4958836068692794E-4</v>
      </c>
      <c r="L76" s="7"/>
      <c r="M76" s="7">
        <v>0</v>
      </c>
      <c r="N76" s="7"/>
      <c r="O76" s="7">
        <v>-531878404</v>
      </c>
      <c r="P76" s="7"/>
      <c r="Q76" s="7">
        <v>0</v>
      </c>
      <c r="R76" s="7"/>
      <c r="S76" s="7">
        <f t="shared" si="6"/>
        <v>-531878404</v>
      </c>
      <c r="T76" s="7"/>
      <c r="U76" s="8">
        <f t="shared" si="7"/>
        <v>-8.8565278039018231E-5</v>
      </c>
    </row>
    <row r="77" spans="1:21" x14ac:dyDescent="0.55000000000000004">
      <c r="A77" s="1" t="s">
        <v>88</v>
      </c>
      <c r="C77" s="7">
        <v>0</v>
      </c>
      <c r="D77" s="7"/>
      <c r="E77" s="7">
        <v>7145513055</v>
      </c>
      <c r="F77" s="7"/>
      <c r="G77" s="7">
        <v>0</v>
      </c>
      <c r="H77" s="7"/>
      <c r="I77" s="7">
        <f t="shared" si="4"/>
        <v>7145513055</v>
      </c>
      <c r="J77" s="7"/>
      <c r="K77" s="8">
        <f t="shared" si="5"/>
        <v>-3.3530913762471397E-3</v>
      </c>
      <c r="L77" s="7"/>
      <c r="M77" s="7">
        <v>0</v>
      </c>
      <c r="N77" s="7"/>
      <c r="O77" s="7">
        <v>7145513055</v>
      </c>
      <c r="P77" s="7"/>
      <c r="Q77" s="7">
        <v>0</v>
      </c>
      <c r="R77" s="7"/>
      <c r="S77" s="7">
        <f t="shared" si="6"/>
        <v>7145513055</v>
      </c>
      <c r="T77" s="7"/>
      <c r="U77" s="8">
        <f t="shared" si="7"/>
        <v>1.1898290016819511E-3</v>
      </c>
    </row>
    <row r="78" spans="1:21" x14ac:dyDescent="0.55000000000000004">
      <c r="A78" s="1" t="s">
        <v>86</v>
      </c>
      <c r="C78" s="7">
        <v>0</v>
      </c>
      <c r="D78" s="7"/>
      <c r="E78" s="7">
        <v>1220346278</v>
      </c>
      <c r="F78" s="7"/>
      <c r="G78" s="7">
        <v>0</v>
      </c>
      <c r="H78" s="7"/>
      <c r="I78" s="7">
        <f t="shared" si="4"/>
        <v>1220346278</v>
      </c>
      <c r="J78" s="7"/>
      <c r="K78" s="8">
        <f t="shared" si="5"/>
        <v>-5.7265763134164407E-4</v>
      </c>
      <c r="L78" s="7"/>
      <c r="M78" s="7">
        <v>0</v>
      </c>
      <c r="N78" s="7"/>
      <c r="O78" s="7">
        <v>1220346278</v>
      </c>
      <c r="P78" s="7"/>
      <c r="Q78" s="7">
        <v>0</v>
      </c>
      <c r="R78" s="7"/>
      <c r="S78" s="7">
        <f t="shared" si="6"/>
        <v>1220346278</v>
      </c>
      <c r="T78" s="7"/>
      <c r="U78" s="8">
        <f t="shared" si="7"/>
        <v>2.0320491789501389E-4</v>
      </c>
    </row>
    <row r="79" spans="1:21" x14ac:dyDescent="0.55000000000000004">
      <c r="A79" s="1" t="s">
        <v>78</v>
      </c>
      <c r="C79" s="7">
        <v>0</v>
      </c>
      <c r="D79" s="7"/>
      <c r="E79" s="7">
        <v>-29110184961</v>
      </c>
      <c r="F79" s="7"/>
      <c r="G79" s="7">
        <v>0</v>
      </c>
      <c r="H79" s="7"/>
      <c r="I79" s="7">
        <f t="shared" si="4"/>
        <v>-29110184961</v>
      </c>
      <c r="J79" s="7"/>
      <c r="K79" s="8">
        <f t="shared" si="5"/>
        <v>1.3660196182188387E-2</v>
      </c>
      <c r="L79" s="7"/>
      <c r="M79" s="7">
        <v>0</v>
      </c>
      <c r="N79" s="7"/>
      <c r="O79" s="7">
        <v>-14087837951</v>
      </c>
      <c r="P79" s="7"/>
      <c r="Q79" s="7">
        <v>0</v>
      </c>
      <c r="R79" s="7"/>
      <c r="S79" s="7">
        <f t="shared" si="6"/>
        <v>-14087837951</v>
      </c>
      <c r="T79" s="7"/>
      <c r="U79" s="8">
        <f t="shared" si="7"/>
        <v>-2.3458243006590426E-3</v>
      </c>
    </row>
    <row r="80" spans="1:21" x14ac:dyDescent="0.55000000000000004">
      <c r="A80" s="1" t="s">
        <v>54</v>
      </c>
      <c r="C80" s="7">
        <v>0</v>
      </c>
      <c r="D80" s="7"/>
      <c r="E80" s="7">
        <v>-3831900202</v>
      </c>
      <c r="F80" s="7"/>
      <c r="G80" s="7">
        <v>0</v>
      </c>
      <c r="H80" s="7"/>
      <c r="I80" s="7">
        <f t="shared" si="4"/>
        <v>-3831900202</v>
      </c>
      <c r="J80" s="7"/>
      <c r="K80" s="8">
        <f t="shared" si="5"/>
        <v>1.7981510107206533E-3</v>
      </c>
      <c r="L80" s="7"/>
      <c r="M80" s="7">
        <v>0</v>
      </c>
      <c r="N80" s="7"/>
      <c r="O80" s="7">
        <v>8020256239</v>
      </c>
      <c r="P80" s="7"/>
      <c r="Q80" s="7">
        <v>0</v>
      </c>
      <c r="R80" s="7"/>
      <c r="S80" s="7">
        <f t="shared" si="6"/>
        <v>8020256239</v>
      </c>
      <c r="T80" s="7"/>
      <c r="U80" s="8">
        <f t="shared" si="7"/>
        <v>1.3354861156408329E-3</v>
      </c>
    </row>
    <row r="81" spans="1:21" x14ac:dyDescent="0.55000000000000004">
      <c r="A81" s="1" t="s">
        <v>56</v>
      </c>
      <c r="C81" s="7">
        <v>0</v>
      </c>
      <c r="D81" s="7"/>
      <c r="E81" s="7">
        <v>-160559332548</v>
      </c>
      <c r="F81" s="7"/>
      <c r="G81" s="7">
        <v>0</v>
      </c>
      <c r="H81" s="7"/>
      <c r="I81" s="7">
        <f t="shared" si="4"/>
        <v>-160559332548</v>
      </c>
      <c r="J81" s="7"/>
      <c r="K81" s="8">
        <f t="shared" si="5"/>
        <v>7.5343800955758738E-2</v>
      </c>
      <c r="L81" s="7"/>
      <c r="M81" s="7">
        <v>0</v>
      </c>
      <c r="N81" s="7"/>
      <c r="O81" s="7">
        <v>220624770807</v>
      </c>
      <c r="P81" s="7"/>
      <c r="Q81" s="7">
        <v>0</v>
      </c>
      <c r="R81" s="7"/>
      <c r="S81" s="7">
        <f t="shared" si="6"/>
        <v>220624770807</v>
      </c>
      <c r="T81" s="7"/>
      <c r="U81" s="8">
        <f t="shared" si="7"/>
        <v>3.6737145223171397E-2</v>
      </c>
    </row>
    <row r="82" spans="1:21" x14ac:dyDescent="0.55000000000000004">
      <c r="A82" s="1" t="s">
        <v>69</v>
      </c>
      <c r="C82" s="7">
        <v>0</v>
      </c>
      <c r="D82" s="7"/>
      <c r="E82" s="7">
        <v>308534884</v>
      </c>
      <c r="F82" s="7"/>
      <c r="G82" s="7">
        <v>0</v>
      </c>
      <c r="H82" s="7"/>
      <c r="I82" s="7">
        <f t="shared" si="4"/>
        <v>308534884</v>
      </c>
      <c r="J82" s="7"/>
      <c r="K82" s="8">
        <f t="shared" si="5"/>
        <v>-1.4478255806808706E-4</v>
      </c>
      <c r="L82" s="7"/>
      <c r="M82" s="7">
        <v>0</v>
      </c>
      <c r="N82" s="7"/>
      <c r="O82" s="7">
        <v>1049757276</v>
      </c>
      <c r="P82" s="7"/>
      <c r="Q82" s="7">
        <v>0</v>
      </c>
      <c r="R82" s="7"/>
      <c r="S82" s="7">
        <f t="shared" si="6"/>
        <v>1049757276</v>
      </c>
      <c r="T82" s="7"/>
      <c r="U82" s="8">
        <f t="shared" si="7"/>
        <v>1.7479943596736519E-4</v>
      </c>
    </row>
    <row r="83" spans="1:21" x14ac:dyDescent="0.55000000000000004">
      <c r="A83" s="1" t="s">
        <v>60</v>
      </c>
      <c r="C83" s="7">
        <v>0</v>
      </c>
      <c r="D83" s="7"/>
      <c r="E83" s="7">
        <v>-15141770025</v>
      </c>
      <c r="F83" s="7"/>
      <c r="G83" s="7">
        <v>0</v>
      </c>
      <c r="H83" s="7"/>
      <c r="I83" s="7">
        <f t="shared" si="4"/>
        <v>-15141770025</v>
      </c>
      <c r="J83" s="7"/>
      <c r="K83" s="8">
        <f t="shared" si="5"/>
        <v>7.1054014038107356E-3</v>
      </c>
      <c r="L83" s="7"/>
      <c r="M83" s="7">
        <v>0</v>
      </c>
      <c r="N83" s="7"/>
      <c r="O83" s="7">
        <v>4903442062</v>
      </c>
      <c r="P83" s="7"/>
      <c r="Q83" s="7">
        <v>0</v>
      </c>
      <c r="R83" s="7"/>
      <c r="S83" s="7">
        <f t="shared" si="6"/>
        <v>4903442062</v>
      </c>
      <c r="T83" s="7"/>
      <c r="U83" s="8">
        <f t="shared" si="7"/>
        <v>8.1649246576525193E-4</v>
      </c>
    </row>
    <row r="84" spans="1:21" x14ac:dyDescent="0.55000000000000004">
      <c r="A84" s="1" t="s">
        <v>64</v>
      </c>
      <c r="C84" s="7">
        <v>0</v>
      </c>
      <c r="D84" s="7"/>
      <c r="E84" s="7">
        <v>-42030915364</v>
      </c>
      <c r="F84" s="7"/>
      <c r="G84" s="7">
        <v>0</v>
      </c>
      <c r="H84" s="7"/>
      <c r="I84" s="7">
        <f t="shared" si="4"/>
        <v>-42030915364</v>
      </c>
      <c r="J84" s="7"/>
      <c r="K84" s="8">
        <f t="shared" si="5"/>
        <v>1.9723356287787486E-2</v>
      </c>
      <c r="L84" s="7"/>
      <c r="M84" s="7">
        <v>0</v>
      </c>
      <c r="N84" s="7"/>
      <c r="O84" s="7">
        <v>-2018171803</v>
      </c>
      <c r="P84" s="7"/>
      <c r="Q84" s="7">
        <v>0</v>
      </c>
      <c r="R84" s="7"/>
      <c r="S84" s="7">
        <f t="shared" si="6"/>
        <v>-2018171803</v>
      </c>
      <c r="T84" s="7"/>
      <c r="U84" s="8">
        <f t="shared" si="7"/>
        <v>-3.3605415357906073E-4</v>
      </c>
    </row>
    <row r="85" spans="1:21" x14ac:dyDescent="0.55000000000000004">
      <c r="A85" s="1" t="s">
        <v>63</v>
      </c>
      <c r="C85" s="7">
        <v>0</v>
      </c>
      <c r="D85" s="7"/>
      <c r="E85" s="7">
        <v>-15312574158</v>
      </c>
      <c r="F85" s="7"/>
      <c r="G85" s="7">
        <v>0</v>
      </c>
      <c r="H85" s="7"/>
      <c r="I85" s="7">
        <f t="shared" si="4"/>
        <v>-15312574158</v>
      </c>
      <c r="J85" s="7"/>
      <c r="K85" s="8">
        <f t="shared" si="5"/>
        <v>7.1855526625071164E-3</v>
      </c>
      <c r="L85" s="7"/>
      <c r="M85" s="7">
        <v>0</v>
      </c>
      <c r="N85" s="7"/>
      <c r="O85" s="7">
        <v>-11412200144</v>
      </c>
      <c r="P85" s="7"/>
      <c r="Q85" s="7">
        <v>0</v>
      </c>
      <c r="R85" s="7"/>
      <c r="S85" s="7">
        <f t="shared" si="6"/>
        <v>-11412200144</v>
      </c>
      <c r="T85" s="7"/>
      <c r="U85" s="8">
        <f t="shared" si="7"/>
        <v>-1.9002927571210126E-3</v>
      </c>
    </row>
    <row r="86" spans="1:21" x14ac:dyDescent="0.55000000000000004">
      <c r="A86" s="1" t="s">
        <v>62</v>
      </c>
      <c r="C86" s="7">
        <v>0</v>
      </c>
      <c r="D86" s="7"/>
      <c r="E86" s="7">
        <v>-45445203335</v>
      </c>
      <c r="F86" s="7"/>
      <c r="G86" s="7">
        <v>0</v>
      </c>
      <c r="H86" s="7"/>
      <c r="I86" s="7">
        <f t="shared" si="4"/>
        <v>-45445203335</v>
      </c>
      <c r="J86" s="7"/>
      <c r="K86" s="8">
        <f t="shared" si="5"/>
        <v>2.132553928898899E-2</v>
      </c>
      <c r="L86" s="7"/>
      <c r="M86" s="7">
        <v>0</v>
      </c>
      <c r="N86" s="7"/>
      <c r="O86" s="7">
        <v>42167961847</v>
      </c>
      <c r="P86" s="7"/>
      <c r="Q86" s="7">
        <v>0</v>
      </c>
      <c r="R86" s="7"/>
      <c r="S86" s="7">
        <f t="shared" si="6"/>
        <v>42167961847</v>
      </c>
      <c r="T86" s="7"/>
      <c r="U86" s="8">
        <f t="shared" si="7"/>
        <v>7.0215621413315882E-3</v>
      </c>
    </row>
    <row r="87" spans="1:21" x14ac:dyDescent="0.55000000000000004">
      <c r="A87" s="1" t="s">
        <v>84</v>
      </c>
      <c r="C87" s="7">
        <v>0</v>
      </c>
      <c r="D87" s="7"/>
      <c r="E87" s="7">
        <v>3930177006</v>
      </c>
      <c r="F87" s="7"/>
      <c r="G87" s="7">
        <v>0</v>
      </c>
      <c r="H87" s="7"/>
      <c r="I87" s="7">
        <f t="shared" si="4"/>
        <v>3930177006</v>
      </c>
      <c r="J87" s="7"/>
      <c r="K87" s="8">
        <f t="shared" si="5"/>
        <v>-1.8442682176225348E-3</v>
      </c>
      <c r="L87" s="7"/>
      <c r="M87" s="7">
        <v>0</v>
      </c>
      <c r="N87" s="7"/>
      <c r="O87" s="7">
        <v>3930177025</v>
      </c>
      <c r="P87" s="7"/>
      <c r="Q87" s="7">
        <v>0</v>
      </c>
      <c r="R87" s="7"/>
      <c r="S87" s="7">
        <f t="shared" si="6"/>
        <v>3930177025</v>
      </c>
      <c r="T87" s="7"/>
      <c r="U87" s="8">
        <f t="shared" si="7"/>
        <v>6.5443006962487326E-4</v>
      </c>
    </row>
    <row r="88" spans="1:21" x14ac:dyDescent="0.55000000000000004">
      <c r="A88" s="1" t="s">
        <v>59</v>
      </c>
      <c r="C88" s="7">
        <v>0</v>
      </c>
      <c r="D88" s="7"/>
      <c r="E88" s="7">
        <v>-8793897454</v>
      </c>
      <c r="F88" s="7"/>
      <c r="G88" s="7">
        <v>0</v>
      </c>
      <c r="H88" s="7"/>
      <c r="I88" s="7">
        <f t="shared" si="4"/>
        <v>-8793897454</v>
      </c>
      <c r="J88" s="7"/>
      <c r="K88" s="8">
        <f t="shared" si="5"/>
        <v>4.126609452623704E-3</v>
      </c>
      <c r="L88" s="7"/>
      <c r="M88" s="7">
        <v>0</v>
      </c>
      <c r="N88" s="7"/>
      <c r="O88" s="7">
        <v>22600908126</v>
      </c>
      <c r="P88" s="7"/>
      <c r="Q88" s="7">
        <v>0</v>
      </c>
      <c r="R88" s="7"/>
      <c r="S88" s="7">
        <f t="shared" si="6"/>
        <v>22600908126</v>
      </c>
      <c r="T88" s="7"/>
      <c r="U88" s="8">
        <f t="shared" si="7"/>
        <v>3.7633709078240679E-3</v>
      </c>
    </row>
    <row r="89" spans="1:21" x14ac:dyDescent="0.55000000000000004">
      <c r="A89" s="1" t="s">
        <v>82</v>
      </c>
      <c r="C89" s="7">
        <v>0</v>
      </c>
      <c r="D89" s="7"/>
      <c r="E89" s="7">
        <v>-1379679518</v>
      </c>
      <c r="F89" s="7"/>
      <c r="G89" s="7">
        <v>0</v>
      </c>
      <c r="H89" s="7"/>
      <c r="I89" s="7">
        <f t="shared" si="4"/>
        <v>-1379679518</v>
      </c>
      <c r="J89" s="7"/>
      <c r="K89" s="8">
        <f t="shared" si="5"/>
        <v>6.4742607818111533E-4</v>
      </c>
      <c r="L89" s="7"/>
      <c r="M89" s="7">
        <v>0</v>
      </c>
      <c r="N89" s="7"/>
      <c r="O89" s="7">
        <v>-711890646</v>
      </c>
      <c r="P89" s="7"/>
      <c r="Q89" s="7">
        <v>0</v>
      </c>
      <c r="R89" s="7"/>
      <c r="S89" s="7">
        <f t="shared" si="6"/>
        <v>-711890646</v>
      </c>
      <c r="T89" s="7"/>
      <c r="U89" s="8">
        <f t="shared" si="7"/>
        <v>-1.1853986272465068E-4</v>
      </c>
    </row>
    <row r="90" spans="1:21" x14ac:dyDescent="0.55000000000000004">
      <c r="A90" s="1" t="s">
        <v>61</v>
      </c>
      <c r="C90" s="7">
        <v>0</v>
      </c>
      <c r="D90" s="7"/>
      <c r="E90" s="7">
        <v>-46741577734</v>
      </c>
      <c r="F90" s="7"/>
      <c r="G90" s="7">
        <v>0</v>
      </c>
      <c r="H90" s="7"/>
      <c r="I90" s="7">
        <f t="shared" si="4"/>
        <v>-46741577734</v>
      </c>
      <c r="J90" s="7"/>
      <c r="K90" s="8">
        <f t="shared" si="5"/>
        <v>2.1933873747860745E-2</v>
      </c>
      <c r="L90" s="7"/>
      <c r="M90" s="7">
        <v>0</v>
      </c>
      <c r="N90" s="7"/>
      <c r="O90" s="7">
        <v>-7327675446</v>
      </c>
      <c r="P90" s="7"/>
      <c r="Q90" s="7">
        <v>0</v>
      </c>
      <c r="R90" s="7"/>
      <c r="S90" s="7">
        <f t="shared" si="6"/>
        <v>-7327675446</v>
      </c>
      <c r="T90" s="7"/>
      <c r="U90" s="8">
        <f t="shared" si="7"/>
        <v>-1.2201616165913682E-3</v>
      </c>
    </row>
    <row r="91" spans="1:21" x14ac:dyDescent="0.55000000000000004">
      <c r="A91" s="1" t="s">
        <v>66</v>
      </c>
      <c r="C91" s="7">
        <v>0</v>
      </c>
      <c r="D91" s="7"/>
      <c r="E91" s="7">
        <v>-8718897513</v>
      </c>
      <c r="F91" s="7"/>
      <c r="G91" s="7">
        <v>0</v>
      </c>
      <c r="H91" s="7"/>
      <c r="I91" s="7">
        <f t="shared" si="4"/>
        <v>-8718897513</v>
      </c>
      <c r="J91" s="7"/>
      <c r="K91" s="8">
        <f t="shared" si="5"/>
        <v>4.0914151071021919E-3</v>
      </c>
      <c r="L91" s="7"/>
      <c r="M91" s="7">
        <v>0</v>
      </c>
      <c r="N91" s="7"/>
      <c r="O91" s="7">
        <v>-9691247475</v>
      </c>
      <c r="P91" s="7"/>
      <c r="Q91" s="7">
        <v>0</v>
      </c>
      <c r="R91" s="7"/>
      <c r="S91" s="7">
        <f t="shared" si="6"/>
        <v>-9691247475</v>
      </c>
      <c r="T91" s="7"/>
      <c r="U91" s="8">
        <f t="shared" si="7"/>
        <v>-1.6137297937148588E-3</v>
      </c>
    </row>
    <row r="92" spans="1:21" x14ac:dyDescent="0.55000000000000004">
      <c r="A92" s="1" t="s">
        <v>43</v>
      </c>
      <c r="C92" s="7">
        <v>0</v>
      </c>
      <c r="D92" s="7"/>
      <c r="E92" s="7">
        <v>534071752</v>
      </c>
      <c r="F92" s="7"/>
      <c r="G92" s="7">
        <v>0</v>
      </c>
      <c r="H92" s="7"/>
      <c r="I92" s="7">
        <f t="shared" si="4"/>
        <v>534071752</v>
      </c>
      <c r="J92" s="7"/>
      <c r="K92" s="8">
        <f t="shared" si="5"/>
        <v>-2.5061760746141425E-4</v>
      </c>
      <c r="L92" s="7"/>
      <c r="M92" s="7">
        <v>0</v>
      </c>
      <c r="N92" s="7"/>
      <c r="O92" s="7">
        <v>3689365790</v>
      </c>
      <c r="P92" s="7"/>
      <c r="Q92" s="7">
        <v>0</v>
      </c>
      <c r="R92" s="7"/>
      <c r="S92" s="7">
        <f t="shared" si="6"/>
        <v>3689365790</v>
      </c>
      <c r="T92" s="7"/>
      <c r="U92" s="8">
        <f t="shared" si="7"/>
        <v>6.1433159256263413E-4</v>
      </c>
    </row>
    <row r="93" spans="1:21" x14ac:dyDescent="0.55000000000000004">
      <c r="A93" s="1" t="s">
        <v>75</v>
      </c>
      <c r="C93" s="7">
        <v>0</v>
      </c>
      <c r="D93" s="7"/>
      <c r="E93" s="7">
        <v>-74335893543</v>
      </c>
      <c r="F93" s="7"/>
      <c r="G93" s="7">
        <v>0</v>
      </c>
      <c r="H93" s="7"/>
      <c r="I93" s="7">
        <f t="shared" si="4"/>
        <v>-74335893543</v>
      </c>
      <c r="J93" s="7"/>
      <c r="K93" s="8">
        <f t="shared" si="5"/>
        <v>3.488273573445437E-2</v>
      </c>
      <c r="L93" s="7"/>
      <c r="M93" s="7">
        <v>0</v>
      </c>
      <c r="N93" s="7"/>
      <c r="O93" s="7">
        <v>573795971369</v>
      </c>
      <c r="P93" s="7"/>
      <c r="Q93" s="7">
        <v>0</v>
      </c>
      <c r="R93" s="7"/>
      <c r="S93" s="7">
        <f t="shared" si="6"/>
        <v>573795971369</v>
      </c>
      <c r="T93" s="7"/>
      <c r="U93" s="8">
        <f t="shared" si="7"/>
        <v>9.5545145957766739E-2</v>
      </c>
    </row>
    <row r="94" spans="1:21" ht="24.75" thickBot="1" x14ac:dyDescent="0.6">
      <c r="C94" s="15">
        <f>SUM(C8:C93)</f>
        <v>22831600270</v>
      </c>
      <c r="E94" s="15">
        <f>SUM(E8:E93)</f>
        <v>-2178863526539</v>
      </c>
      <c r="G94" s="15">
        <f>SUM(G8:G93)</f>
        <v>25009459772</v>
      </c>
      <c r="I94" s="15">
        <f>SUM(I8:I93)</f>
        <v>-2131022466497</v>
      </c>
      <c r="K94" s="19">
        <f>SUM(K8:K93)</f>
        <v>1.0000000000000002</v>
      </c>
      <c r="M94" s="15">
        <f>SUM(M8:M93)</f>
        <v>793170784299</v>
      </c>
      <c r="O94" s="15">
        <f>SUM(O8:O93)</f>
        <v>5276559508406</v>
      </c>
      <c r="Q94" s="15">
        <f>SUM(Q8:Q93)</f>
        <v>-64234507261</v>
      </c>
      <c r="S94" s="15">
        <f>SUM(S8:S93)</f>
        <v>6005495785444</v>
      </c>
      <c r="U94" s="9">
        <f>SUM(U8:U93)</f>
        <v>0.99999999999999989</v>
      </c>
    </row>
    <row r="95" spans="1:21" ht="24.75" thickTop="1" x14ac:dyDescent="0.55000000000000004">
      <c r="C95" s="14"/>
      <c r="E95" s="14"/>
      <c r="G95" s="14"/>
      <c r="M95" s="14"/>
      <c r="O95" s="14"/>
      <c r="Q95" s="14"/>
    </row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5"/>
  <sheetViews>
    <sheetView rightToLeft="1" topLeftCell="A37" workbookViewId="0">
      <selection activeCell="I52" sqref="I52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 x14ac:dyDescent="0.55000000000000004">
      <c r="A3" s="24" t="s">
        <v>198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 x14ac:dyDescent="0.55000000000000004">
      <c r="A6" s="22" t="s">
        <v>202</v>
      </c>
      <c r="C6" s="23" t="s">
        <v>200</v>
      </c>
      <c r="D6" s="23" t="s">
        <v>200</v>
      </c>
      <c r="E6" s="23" t="s">
        <v>200</v>
      </c>
      <c r="F6" s="23" t="s">
        <v>200</v>
      </c>
      <c r="G6" s="23" t="s">
        <v>200</v>
      </c>
      <c r="H6" s="23" t="s">
        <v>200</v>
      </c>
      <c r="I6" s="23" t="s">
        <v>200</v>
      </c>
      <c r="K6" s="23" t="s">
        <v>201</v>
      </c>
      <c r="L6" s="23" t="s">
        <v>201</v>
      </c>
      <c r="M6" s="23" t="s">
        <v>201</v>
      </c>
      <c r="N6" s="23" t="s">
        <v>201</v>
      </c>
      <c r="O6" s="23" t="s">
        <v>201</v>
      </c>
      <c r="P6" s="23" t="s">
        <v>201</v>
      </c>
      <c r="Q6" s="23" t="s">
        <v>201</v>
      </c>
    </row>
    <row r="7" spans="1:17" ht="24.75" x14ac:dyDescent="0.55000000000000004">
      <c r="A7" s="23" t="s">
        <v>202</v>
      </c>
      <c r="C7" s="23" t="s">
        <v>271</v>
      </c>
      <c r="E7" s="23" t="s">
        <v>268</v>
      </c>
      <c r="G7" s="23" t="s">
        <v>269</v>
      </c>
      <c r="I7" s="23" t="s">
        <v>272</v>
      </c>
      <c r="K7" s="23" t="s">
        <v>271</v>
      </c>
      <c r="M7" s="23" t="s">
        <v>268</v>
      </c>
      <c r="O7" s="23" t="s">
        <v>269</v>
      </c>
      <c r="Q7" s="23" t="s">
        <v>272</v>
      </c>
    </row>
    <row r="8" spans="1:17" x14ac:dyDescent="0.55000000000000004">
      <c r="A8" s="1" t="s">
        <v>158</v>
      </c>
      <c r="C8" s="7">
        <v>1743287672</v>
      </c>
      <c r="D8" s="7"/>
      <c r="E8" s="7">
        <v>599891</v>
      </c>
      <c r="F8" s="7"/>
      <c r="G8" s="7">
        <v>109349892</v>
      </c>
      <c r="H8" s="7"/>
      <c r="I8" s="7">
        <f>C8+E8+G8</f>
        <v>1853237455</v>
      </c>
      <c r="J8" s="7"/>
      <c r="K8" s="7">
        <v>25410732955</v>
      </c>
      <c r="L8" s="7"/>
      <c r="M8" s="7">
        <v>0</v>
      </c>
      <c r="N8" s="7"/>
      <c r="O8" s="7">
        <v>109349892</v>
      </c>
      <c r="P8" s="7"/>
      <c r="Q8" s="7">
        <f>K8+M8+O8</f>
        <v>25520082847</v>
      </c>
    </row>
    <row r="9" spans="1:17" x14ac:dyDescent="0.55000000000000004">
      <c r="A9" s="1" t="s">
        <v>125</v>
      </c>
      <c r="C9" s="7">
        <v>0</v>
      </c>
      <c r="D9" s="7"/>
      <c r="E9" s="7">
        <v>-596811809</v>
      </c>
      <c r="F9" s="7"/>
      <c r="G9" s="7">
        <v>630938451</v>
      </c>
      <c r="H9" s="7"/>
      <c r="I9" s="7">
        <f t="shared" ref="I9:I43" si="0">C9+E9+G9</f>
        <v>34126642</v>
      </c>
      <c r="J9" s="7"/>
      <c r="K9" s="7">
        <v>0</v>
      </c>
      <c r="L9" s="7"/>
      <c r="M9" s="7">
        <v>0</v>
      </c>
      <c r="N9" s="7"/>
      <c r="O9" s="7">
        <v>630938451</v>
      </c>
      <c r="P9" s="7"/>
      <c r="Q9" s="7">
        <f t="shared" ref="Q9:Q43" si="1">K9+M9+O9</f>
        <v>630938451</v>
      </c>
    </row>
    <row r="10" spans="1:17" x14ac:dyDescent="0.55000000000000004">
      <c r="A10" s="1" t="s">
        <v>259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235527372</v>
      </c>
      <c r="P10" s="7"/>
      <c r="Q10" s="7">
        <f t="shared" si="1"/>
        <v>235527372</v>
      </c>
    </row>
    <row r="11" spans="1:17" x14ac:dyDescent="0.55000000000000004">
      <c r="A11" s="1" t="s">
        <v>210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2319672691</v>
      </c>
      <c r="L11" s="7"/>
      <c r="M11" s="7">
        <v>0</v>
      </c>
      <c r="N11" s="7"/>
      <c r="O11" s="7">
        <v>437584817</v>
      </c>
      <c r="P11" s="7"/>
      <c r="Q11" s="7">
        <f t="shared" si="1"/>
        <v>2757257508</v>
      </c>
    </row>
    <row r="12" spans="1:17" x14ac:dyDescent="0.55000000000000004">
      <c r="A12" s="1" t="s">
        <v>260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453110688</v>
      </c>
      <c r="P12" s="7"/>
      <c r="Q12" s="7">
        <f t="shared" si="1"/>
        <v>453110688</v>
      </c>
    </row>
    <row r="13" spans="1:17" x14ac:dyDescent="0.55000000000000004">
      <c r="A13" s="1" t="s">
        <v>261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1026899968</v>
      </c>
      <c r="P13" s="7"/>
      <c r="Q13" s="7">
        <f t="shared" si="1"/>
        <v>1026899968</v>
      </c>
    </row>
    <row r="14" spans="1:17" x14ac:dyDescent="0.55000000000000004">
      <c r="A14" s="1" t="s">
        <v>208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14587873836</v>
      </c>
      <c r="L14" s="7"/>
      <c r="M14" s="7">
        <v>0</v>
      </c>
      <c r="N14" s="7"/>
      <c r="O14" s="7">
        <v>72500000</v>
      </c>
      <c r="P14" s="7"/>
      <c r="Q14" s="7">
        <f t="shared" si="1"/>
        <v>14660373836</v>
      </c>
    </row>
    <row r="15" spans="1:17" x14ac:dyDescent="0.55000000000000004">
      <c r="A15" s="1" t="s">
        <v>262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443542422</v>
      </c>
      <c r="P15" s="7"/>
      <c r="Q15" s="7">
        <f t="shared" si="1"/>
        <v>443542422</v>
      </c>
    </row>
    <row r="16" spans="1:17" x14ac:dyDescent="0.55000000000000004">
      <c r="A16" s="1" t="s">
        <v>263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1153122433</v>
      </c>
      <c r="P16" s="7"/>
      <c r="Q16" s="7">
        <f t="shared" si="1"/>
        <v>1153122433</v>
      </c>
    </row>
    <row r="17" spans="1:17" x14ac:dyDescent="0.55000000000000004">
      <c r="A17" s="1" t="s">
        <v>264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18893123720</v>
      </c>
      <c r="P17" s="7"/>
      <c r="Q17" s="7">
        <f t="shared" si="1"/>
        <v>18893123720</v>
      </c>
    </row>
    <row r="18" spans="1:17" x14ac:dyDescent="0.55000000000000004">
      <c r="A18" s="1" t="s">
        <v>265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180071129</v>
      </c>
      <c r="P18" s="7"/>
      <c r="Q18" s="7">
        <f t="shared" si="1"/>
        <v>180071129</v>
      </c>
    </row>
    <row r="19" spans="1:17" x14ac:dyDescent="0.55000000000000004">
      <c r="A19" s="1" t="s">
        <v>266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2393692828</v>
      </c>
      <c r="P19" s="7"/>
      <c r="Q19" s="7">
        <f t="shared" si="1"/>
        <v>2393692828</v>
      </c>
    </row>
    <row r="20" spans="1:17" x14ac:dyDescent="0.55000000000000004">
      <c r="A20" s="1" t="s">
        <v>164</v>
      </c>
      <c r="C20" s="7">
        <v>13737555205</v>
      </c>
      <c r="D20" s="7"/>
      <c r="E20" s="7">
        <v>689874938</v>
      </c>
      <c r="F20" s="7"/>
      <c r="G20" s="7">
        <v>0</v>
      </c>
      <c r="H20" s="7"/>
      <c r="I20" s="7">
        <f t="shared" si="0"/>
        <v>14427430143</v>
      </c>
      <c r="J20" s="7"/>
      <c r="K20" s="7">
        <v>18956436858</v>
      </c>
      <c r="L20" s="7"/>
      <c r="M20" s="7">
        <v>1120331875</v>
      </c>
      <c r="N20" s="7"/>
      <c r="O20" s="7">
        <v>0</v>
      </c>
      <c r="P20" s="7"/>
      <c r="Q20" s="7">
        <f t="shared" si="1"/>
        <v>20076768733</v>
      </c>
    </row>
    <row r="21" spans="1:17" x14ac:dyDescent="0.55000000000000004">
      <c r="A21" s="1" t="s">
        <v>161</v>
      </c>
      <c r="C21" s="7">
        <v>1293496362</v>
      </c>
      <c r="D21" s="7"/>
      <c r="E21" s="7">
        <v>0</v>
      </c>
      <c r="F21" s="7"/>
      <c r="G21" s="7">
        <v>0</v>
      </c>
      <c r="H21" s="7"/>
      <c r="I21" s="7">
        <f t="shared" si="0"/>
        <v>1293496362</v>
      </c>
      <c r="J21" s="7"/>
      <c r="K21" s="7">
        <v>5437445231</v>
      </c>
      <c r="L21" s="7"/>
      <c r="M21" s="7">
        <v>0</v>
      </c>
      <c r="N21" s="7"/>
      <c r="O21" s="7">
        <v>0</v>
      </c>
      <c r="P21" s="7"/>
      <c r="Q21" s="7">
        <f t="shared" si="1"/>
        <v>5437445231</v>
      </c>
    </row>
    <row r="22" spans="1:17" x14ac:dyDescent="0.55000000000000004">
      <c r="A22" s="1" t="s">
        <v>167</v>
      </c>
      <c r="C22" s="7">
        <v>3983368762</v>
      </c>
      <c r="D22" s="7"/>
      <c r="E22" s="7">
        <v>0</v>
      </c>
      <c r="F22" s="7"/>
      <c r="G22" s="7">
        <v>0</v>
      </c>
      <c r="H22" s="7"/>
      <c r="I22" s="7">
        <f t="shared" si="0"/>
        <v>3983368762</v>
      </c>
      <c r="J22" s="7"/>
      <c r="K22" s="7">
        <v>16112642766</v>
      </c>
      <c r="L22" s="7"/>
      <c r="M22" s="7">
        <v>0</v>
      </c>
      <c r="N22" s="7"/>
      <c r="O22" s="7">
        <v>0</v>
      </c>
      <c r="P22" s="7"/>
      <c r="Q22" s="7">
        <f t="shared" si="1"/>
        <v>16112642766</v>
      </c>
    </row>
    <row r="23" spans="1:17" x14ac:dyDescent="0.55000000000000004">
      <c r="A23" s="1" t="s">
        <v>173</v>
      </c>
      <c r="C23" s="7">
        <v>3050805585</v>
      </c>
      <c r="D23" s="7"/>
      <c r="E23" s="7">
        <v>16066382057</v>
      </c>
      <c r="F23" s="7"/>
      <c r="G23" s="7">
        <v>0</v>
      </c>
      <c r="H23" s="7"/>
      <c r="I23" s="7">
        <f t="shared" si="0"/>
        <v>19117187642</v>
      </c>
      <c r="J23" s="7"/>
      <c r="K23" s="7">
        <v>3050805585</v>
      </c>
      <c r="L23" s="7"/>
      <c r="M23" s="7">
        <v>16066382057</v>
      </c>
      <c r="N23" s="7"/>
      <c r="O23" s="7">
        <v>0</v>
      </c>
      <c r="P23" s="7"/>
      <c r="Q23" s="7">
        <f t="shared" si="1"/>
        <v>19117187642</v>
      </c>
    </row>
    <row r="24" spans="1:17" x14ac:dyDescent="0.55000000000000004">
      <c r="A24" s="1" t="s">
        <v>155</v>
      </c>
      <c r="C24" s="7">
        <v>31899857</v>
      </c>
      <c r="D24" s="7"/>
      <c r="E24" s="7">
        <v>0</v>
      </c>
      <c r="F24" s="7"/>
      <c r="G24" s="7">
        <v>0</v>
      </c>
      <c r="H24" s="7"/>
      <c r="I24" s="7">
        <f t="shared" si="0"/>
        <v>31899857</v>
      </c>
      <c r="J24" s="7"/>
      <c r="K24" s="7">
        <v>125254490</v>
      </c>
      <c r="L24" s="7"/>
      <c r="M24" s="7">
        <v>0</v>
      </c>
      <c r="N24" s="7"/>
      <c r="O24" s="7">
        <v>0</v>
      </c>
      <c r="P24" s="7"/>
      <c r="Q24" s="7">
        <f t="shared" si="1"/>
        <v>125254490</v>
      </c>
    </row>
    <row r="25" spans="1:17" x14ac:dyDescent="0.55000000000000004">
      <c r="A25" s="1" t="s">
        <v>176</v>
      </c>
      <c r="C25" s="7">
        <v>7178241028</v>
      </c>
      <c r="D25" s="7"/>
      <c r="E25" s="7">
        <v>9888486875</v>
      </c>
      <c r="F25" s="7"/>
      <c r="G25" s="7">
        <v>0</v>
      </c>
      <c r="H25" s="7"/>
      <c r="I25" s="7">
        <f t="shared" si="0"/>
        <v>17066727903</v>
      </c>
      <c r="J25" s="7"/>
      <c r="K25" s="7">
        <v>7178241028</v>
      </c>
      <c r="L25" s="7"/>
      <c r="M25" s="7">
        <v>9888486875</v>
      </c>
      <c r="N25" s="7"/>
      <c r="O25" s="7">
        <v>0</v>
      </c>
      <c r="P25" s="7"/>
      <c r="Q25" s="7">
        <f t="shared" si="1"/>
        <v>17066727903</v>
      </c>
    </row>
    <row r="26" spans="1:17" x14ac:dyDescent="0.55000000000000004">
      <c r="A26" s="1" t="s">
        <v>137</v>
      </c>
      <c r="C26" s="7">
        <v>0</v>
      </c>
      <c r="D26" s="7"/>
      <c r="E26" s="7">
        <v>107940432</v>
      </c>
      <c r="F26" s="7"/>
      <c r="G26" s="7">
        <v>0</v>
      </c>
      <c r="H26" s="7"/>
      <c r="I26" s="7">
        <f t="shared" si="0"/>
        <v>107940432</v>
      </c>
      <c r="J26" s="7"/>
      <c r="K26" s="7">
        <v>0</v>
      </c>
      <c r="L26" s="7"/>
      <c r="M26" s="7">
        <v>636774564</v>
      </c>
      <c r="N26" s="7"/>
      <c r="O26" s="7">
        <v>0</v>
      </c>
      <c r="P26" s="7"/>
      <c r="Q26" s="7">
        <f t="shared" si="1"/>
        <v>636774564</v>
      </c>
    </row>
    <row r="27" spans="1:17" x14ac:dyDescent="0.55000000000000004">
      <c r="A27" s="1" t="s">
        <v>134</v>
      </c>
      <c r="C27" s="7">
        <v>0</v>
      </c>
      <c r="D27" s="7"/>
      <c r="E27" s="7">
        <v>9031862207</v>
      </c>
      <c r="F27" s="7"/>
      <c r="G27" s="7">
        <v>0</v>
      </c>
      <c r="H27" s="7"/>
      <c r="I27" s="7">
        <f t="shared" si="0"/>
        <v>9031862207</v>
      </c>
      <c r="J27" s="7"/>
      <c r="K27" s="7">
        <v>0</v>
      </c>
      <c r="L27" s="7"/>
      <c r="M27" s="7">
        <v>14449328841</v>
      </c>
      <c r="N27" s="7"/>
      <c r="O27" s="7">
        <v>0</v>
      </c>
      <c r="P27" s="7"/>
      <c r="Q27" s="7">
        <f t="shared" si="1"/>
        <v>14449328841</v>
      </c>
    </row>
    <row r="28" spans="1:17" x14ac:dyDescent="0.55000000000000004">
      <c r="A28" s="1" t="s">
        <v>116</v>
      </c>
      <c r="C28" s="7">
        <v>0</v>
      </c>
      <c r="D28" s="7"/>
      <c r="E28" s="7">
        <v>889891336</v>
      </c>
      <c r="F28" s="7"/>
      <c r="G28" s="7">
        <v>0</v>
      </c>
      <c r="H28" s="7"/>
      <c r="I28" s="7">
        <f t="shared" si="0"/>
        <v>889891336</v>
      </c>
      <c r="J28" s="7"/>
      <c r="K28" s="7">
        <v>0</v>
      </c>
      <c r="L28" s="7"/>
      <c r="M28" s="7">
        <v>1565245325</v>
      </c>
      <c r="N28" s="7"/>
      <c r="O28" s="7">
        <v>0</v>
      </c>
      <c r="P28" s="7"/>
      <c r="Q28" s="7">
        <f t="shared" si="1"/>
        <v>1565245325</v>
      </c>
    </row>
    <row r="29" spans="1:17" x14ac:dyDescent="0.55000000000000004">
      <c r="A29" s="1" t="s">
        <v>104</v>
      </c>
      <c r="C29" s="7">
        <v>0</v>
      </c>
      <c r="D29" s="7"/>
      <c r="E29" s="7">
        <v>2336867939</v>
      </c>
      <c r="F29" s="7"/>
      <c r="G29" s="7">
        <v>0</v>
      </c>
      <c r="H29" s="7"/>
      <c r="I29" s="7">
        <f t="shared" si="0"/>
        <v>2336867939</v>
      </c>
      <c r="J29" s="7"/>
      <c r="K29" s="7">
        <v>0</v>
      </c>
      <c r="L29" s="7"/>
      <c r="M29" s="7">
        <v>3921600571</v>
      </c>
      <c r="N29" s="7"/>
      <c r="O29" s="7">
        <v>0</v>
      </c>
      <c r="P29" s="7"/>
      <c r="Q29" s="7">
        <f t="shared" si="1"/>
        <v>3921600571</v>
      </c>
    </row>
    <row r="30" spans="1:17" x14ac:dyDescent="0.55000000000000004">
      <c r="A30" s="1" t="s">
        <v>149</v>
      </c>
      <c r="C30" s="7">
        <v>0</v>
      </c>
      <c r="D30" s="7"/>
      <c r="E30" s="7">
        <v>351910410</v>
      </c>
      <c r="F30" s="7"/>
      <c r="G30" s="7">
        <v>0</v>
      </c>
      <c r="H30" s="7"/>
      <c r="I30" s="7">
        <f t="shared" si="0"/>
        <v>351910410</v>
      </c>
      <c r="J30" s="7"/>
      <c r="K30" s="7">
        <v>0</v>
      </c>
      <c r="L30" s="7"/>
      <c r="M30" s="7">
        <v>1836060449</v>
      </c>
      <c r="N30" s="7"/>
      <c r="O30" s="7">
        <v>0</v>
      </c>
      <c r="P30" s="7"/>
      <c r="Q30" s="7">
        <f t="shared" si="1"/>
        <v>1836060449</v>
      </c>
    </row>
    <row r="31" spans="1:17" x14ac:dyDescent="0.55000000000000004">
      <c r="A31" s="1" t="s">
        <v>152</v>
      </c>
      <c r="C31" s="7">
        <v>0</v>
      </c>
      <c r="D31" s="7"/>
      <c r="E31" s="7">
        <v>51677014</v>
      </c>
      <c r="F31" s="7"/>
      <c r="G31" s="7">
        <v>0</v>
      </c>
      <c r="H31" s="7"/>
      <c r="I31" s="7">
        <f t="shared" si="0"/>
        <v>51677014</v>
      </c>
      <c r="J31" s="7"/>
      <c r="K31" s="7">
        <v>0</v>
      </c>
      <c r="L31" s="7"/>
      <c r="M31" s="7">
        <v>145688593</v>
      </c>
      <c r="N31" s="7"/>
      <c r="O31" s="7">
        <v>0</v>
      </c>
      <c r="P31" s="7"/>
      <c r="Q31" s="7">
        <f t="shared" si="1"/>
        <v>145688593</v>
      </c>
    </row>
    <row r="32" spans="1:17" x14ac:dyDescent="0.55000000000000004">
      <c r="A32" s="1" t="s">
        <v>119</v>
      </c>
      <c r="C32" s="7">
        <v>0</v>
      </c>
      <c r="D32" s="7"/>
      <c r="E32" s="7">
        <v>1046854365</v>
      </c>
      <c r="F32" s="7"/>
      <c r="G32" s="7">
        <v>0</v>
      </c>
      <c r="H32" s="7"/>
      <c r="I32" s="7">
        <f t="shared" si="0"/>
        <v>1046854365</v>
      </c>
      <c r="J32" s="7"/>
      <c r="K32" s="7">
        <v>0</v>
      </c>
      <c r="L32" s="7"/>
      <c r="M32" s="7">
        <v>2170782678</v>
      </c>
      <c r="N32" s="7"/>
      <c r="O32" s="7">
        <v>0</v>
      </c>
      <c r="P32" s="7"/>
      <c r="Q32" s="7">
        <f t="shared" si="1"/>
        <v>2170782678</v>
      </c>
    </row>
    <row r="33" spans="1:17" x14ac:dyDescent="0.55000000000000004">
      <c r="A33" s="1" t="s">
        <v>113</v>
      </c>
      <c r="C33" s="7">
        <v>0</v>
      </c>
      <c r="D33" s="7"/>
      <c r="E33" s="7">
        <v>804363155</v>
      </c>
      <c r="F33" s="7"/>
      <c r="G33" s="7">
        <v>0</v>
      </c>
      <c r="H33" s="7"/>
      <c r="I33" s="7">
        <f t="shared" si="0"/>
        <v>804363155</v>
      </c>
      <c r="J33" s="7"/>
      <c r="K33" s="7">
        <v>0</v>
      </c>
      <c r="L33" s="7"/>
      <c r="M33" s="7">
        <v>1338896253</v>
      </c>
      <c r="N33" s="7"/>
      <c r="O33" s="7">
        <v>0</v>
      </c>
      <c r="P33" s="7"/>
      <c r="Q33" s="7">
        <f t="shared" si="1"/>
        <v>1338896253</v>
      </c>
    </row>
    <row r="34" spans="1:17" x14ac:dyDescent="0.55000000000000004">
      <c r="A34" s="1" t="s">
        <v>110</v>
      </c>
      <c r="C34" s="7">
        <v>0</v>
      </c>
      <c r="D34" s="7"/>
      <c r="E34" s="7">
        <v>573099897</v>
      </c>
      <c r="F34" s="7"/>
      <c r="G34" s="7">
        <v>0</v>
      </c>
      <c r="H34" s="7"/>
      <c r="I34" s="7">
        <f t="shared" si="0"/>
        <v>573099897</v>
      </c>
      <c r="J34" s="7"/>
      <c r="K34" s="7">
        <v>0</v>
      </c>
      <c r="L34" s="7"/>
      <c r="M34" s="7">
        <v>1334471823</v>
      </c>
      <c r="N34" s="7"/>
      <c r="O34" s="7">
        <v>0</v>
      </c>
      <c r="P34" s="7"/>
      <c r="Q34" s="7">
        <f t="shared" si="1"/>
        <v>1334471823</v>
      </c>
    </row>
    <row r="35" spans="1:17" x14ac:dyDescent="0.55000000000000004">
      <c r="A35" s="1" t="s">
        <v>107</v>
      </c>
      <c r="C35" s="7">
        <v>0</v>
      </c>
      <c r="D35" s="7"/>
      <c r="E35" s="7">
        <v>2564596899</v>
      </c>
      <c r="F35" s="7"/>
      <c r="G35" s="7">
        <v>0</v>
      </c>
      <c r="H35" s="7"/>
      <c r="I35" s="7">
        <f t="shared" si="0"/>
        <v>2564596899</v>
      </c>
      <c r="J35" s="7"/>
      <c r="K35" s="7">
        <v>0</v>
      </c>
      <c r="L35" s="7"/>
      <c r="M35" s="7">
        <v>5752566541</v>
      </c>
      <c r="N35" s="7"/>
      <c r="O35" s="7">
        <v>0</v>
      </c>
      <c r="P35" s="7"/>
      <c r="Q35" s="7">
        <f t="shared" si="1"/>
        <v>5752566541</v>
      </c>
    </row>
    <row r="36" spans="1:17" x14ac:dyDescent="0.55000000000000004">
      <c r="A36" s="1" t="s">
        <v>100</v>
      </c>
      <c r="C36" s="7">
        <v>0</v>
      </c>
      <c r="D36" s="7"/>
      <c r="E36" s="7">
        <v>269468790</v>
      </c>
      <c r="F36" s="7"/>
      <c r="G36" s="7">
        <v>0</v>
      </c>
      <c r="H36" s="7"/>
      <c r="I36" s="7">
        <f t="shared" si="0"/>
        <v>269468790</v>
      </c>
      <c r="J36" s="7"/>
      <c r="K36" s="7">
        <v>0</v>
      </c>
      <c r="L36" s="7"/>
      <c r="M36" s="7">
        <v>1025354650</v>
      </c>
      <c r="N36" s="7"/>
      <c r="O36" s="7">
        <v>0</v>
      </c>
      <c r="P36" s="7"/>
      <c r="Q36" s="7">
        <f t="shared" si="1"/>
        <v>1025354650</v>
      </c>
    </row>
    <row r="37" spans="1:17" x14ac:dyDescent="0.55000000000000004">
      <c r="A37" s="1" t="s">
        <v>122</v>
      </c>
      <c r="C37" s="7">
        <v>0</v>
      </c>
      <c r="D37" s="7"/>
      <c r="E37" s="7">
        <v>471623459</v>
      </c>
      <c r="F37" s="7"/>
      <c r="G37" s="7">
        <v>0</v>
      </c>
      <c r="H37" s="7"/>
      <c r="I37" s="7">
        <f t="shared" si="0"/>
        <v>471623459</v>
      </c>
      <c r="J37" s="7"/>
      <c r="K37" s="7">
        <v>0</v>
      </c>
      <c r="L37" s="7"/>
      <c r="M37" s="7">
        <v>2027393370</v>
      </c>
      <c r="N37" s="7"/>
      <c r="O37" s="7">
        <v>0</v>
      </c>
      <c r="P37" s="7"/>
      <c r="Q37" s="7">
        <f t="shared" si="1"/>
        <v>2027393370</v>
      </c>
    </row>
    <row r="38" spans="1:17" x14ac:dyDescent="0.55000000000000004">
      <c r="A38" s="1" t="s">
        <v>128</v>
      </c>
      <c r="C38" s="7">
        <v>0</v>
      </c>
      <c r="D38" s="7"/>
      <c r="E38" s="7">
        <v>1663747724</v>
      </c>
      <c r="F38" s="7"/>
      <c r="G38" s="7">
        <v>0</v>
      </c>
      <c r="H38" s="7"/>
      <c r="I38" s="7">
        <f t="shared" si="0"/>
        <v>1663747724</v>
      </c>
      <c r="J38" s="7"/>
      <c r="K38" s="7">
        <v>0</v>
      </c>
      <c r="L38" s="7"/>
      <c r="M38" s="7">
        <v>2903938423</v>
      </c>
      <c r="N38" s="7"/>
      <c r="O38" s="7">
        <v>0</v>
      </c>
      <c r="P38" s="7"/>
      <c r="Q38" s="7">
        <f t="shared" si="1"/>
        <v>2903938423</v>
      </c>
    </row>
    <row r="39" spans="1:17" x14ac:dyDescent="0.55000000000000004">
      <c r="A39" s="1" t="s">
        <v>140</v>
      </c>
      <c r="C39" s="7">
        <v>0</v>
      </c>
      <c r="D39" s="7"/>
      <c r="E39" s="7">
        <v>614619907</v>
      </c>
      <c r="F39" s="7"/>
      <c r="G39" s="7">
        <v>0</v>
      </c>
      <c r="H39" s="7"/>
      <c r="I39" s="7">
        <f t="shared" si="0"/>
        <v>614619907</v>
      </c>
      <c r="J39" s="7"/>
      <c r="K39" s="7">
        <v>0</v>
      </c>
      <c r="L39" s="7"/>
      <c r="M39" s="7">
        <v>1982428063</v>
      </c>
      <c r="N39" s="7"/>
      <c r="O39" s="7">
        <v>0</v>
      </c>
      <c r="P39" s="7"/>
      <c r="Q39" s="7">
        <f t="shared" si="1"/>
        <v>1982428063</v>
      </c>
    </row>
    <row r="40" spans="1:17" x14ac:dyDescent="0.55000000000000004">
      <c r="A40" s="1" t="s">
        <v>143</v>
      </c>
      <c r="C40" s="7">
        <v>0</v>
      </c>
      <c r="D40" s="7"/>
      <c r="E40" s="7">
        <v>352638995</v>
      </c>
      <c r="F40" s="7"/>
      <c r="G40" s="7">
        <v>0</v>
      </c>
      <c r="H40" s="7"/>
      <c r="I40" s="7">
        <f t="shared" si="0"/>
        <v>352638995</v>
      </c>
      <c r="J40" s="7"/>
      <c r="K40" s="7">
        <v>0</v>
      </c>
      <c r="L40" s="7"/>
      <c r="M40" s="7">
        <v>875344238</v>
      </c>
      <c r="N40" s="7"/>
      <c r="O40" s="7">
        <v>0</v>
      </c>
      <c r="P40" s="7"/>
      <c r="Q40" s="7">
        <f t="shared" si="1"/>
        <v>875344238</v>
      </c>
    </row>
    <row r="41" spans="1:17" x14ac:dyDescent="0.55000000000000004">
      <c r="A41" s="1" t="s">
        <v>146</v>
      </c>
      <c r="C41" s="7">
        <v>0</v>
      </c>
      <c r="D41" s="7"/>
      <c r="E41" s="7">
        <v>32945824</v>
      </c>
      <c r="F41" s="7"/>
      <c r="G41" s="7">
        <v>0</v>
      </c>
      <c r="H41" s="7"/>
      <c r="I41" s="7">
        <f t="shared" si="0"/>
        <v>32945824</v>
      </c>
      <c r="J41" s="7"/>
      <c r="K41" s="7">
        <v>0</v>
      </c>
      <c r="L41" s="7"/>
      <c r="M41" s="7">
        <v>52244681</v>
      </c>
      <c r="N41" s="7"/>
      <c r="O41" s="7">
        <v>0</v>
      </c>
      <c r="P41" s="7"/>
      <c r="Q41" s="7">
        <f t="shared" si="1"/>
        <v>52244681</v>
      </c>
    </row>
    <row r="42" spans="1:17" x14ac:dyDescent="0.55000000000000004">
      <c r="A42" s="1" t="s">
        <v>131</v>
      </c>
      <c r="C42" s="7">
        <v>0</v>
      </c>
      <c r="D42" s="7"/>
      <c r="E42" s="7">
        <v>476808686</v>
      </c>
      <c r="F42" s="7"/>
      <c r="G42" s="7">
        <v>0</v>
      </c>
      <c r="H42" s="7"/>
      <c r="I42" s="7">
        <f t="shared" si="0"/>
        <v>476808686</v>
      </c>
      <c r="J42" s="7"/>
      <c r="K42" s="7">
        <v>0</v>
      </c>
      <c r="L42" s="7"/>
      <c r="M42" s="7">
        <v>688009212</v>
      </c>
      <c r="N42" s="7"/>
      <c r="O42" s="7">
        <v>0</v>
      </c>
      <c r="P42" s="7"/>
      <c r="Q42" s="7">
        <f t="shared" si="1"/>
        <v>688009212</v>
      </c>
    </row>
    <row r="43" spans="1:17" x14ac:dyDescent="0.55000000000000004">
      <c r="A43" s="1" t="s">
        <v>170</v>
      </c>
      <c r="C43" s="7">
        <v>0</v>
      </c>
      <c r="D43" s="7"/>
      <c r="E43" s="7">
        <v>162652767</v>
      </c>
      <c r="F43" s="7"/>
      <c r="G43" s="7">
        <v>0</v>
      </c>
      <c r="H43" s="7"/>
      <c r="I43" s="7">
        <f t="shared" si="0"/>
        <v>162652767</v>
      </c>
      <c r="J43" s="7"/>
      <c r="K43" s="7">
        <v>0</v>
      </c>
      <c r="L43" s="7"/>
      <c r="M43" s="7">
        <v>162652767</v>
      </c>
      <c r="N43" s="7"/>
      <c r="O43" s="7">
        <v>0</v>
      </c>
      <c r="P43" s="7"/>
      <c r="Q43" s="7">
        <f t="shared" si="1"/>
        <v>162652767</v>
      </c>
    </row>
    <row r="44" spans="1:17" ht="24.75" thickBot="1" x14ac:dyDescent="0.6">
      <c r="C44" s="16">
        <f>SUM(C8:C43)</f>
        <v>31018654471</v>
      </c>
      <c r="D44" s="7"/>
      <c r="E44" s="16">
        <f>SUM(E8:E43)</f>
        <v>47852101758</v>
      </c>
      <c r="F44" s="7"/>
      <c r="G44" s="16">
        <f>SUM(G8:G43)</f>
        <v>740288343</v>
      </c>
      <c r="H44" s="7"/>
      <c r="I44" s="16">
        <f>SUM(I8:I43)</f>
        <v>79611044572</v>
      </c>
      <c r="J44" s="7"/>
      <c r="K44" s="16">
        <f>SUM(K8:K43)</f>
        <v>93179105440</v>
      </c>
      <c r="L44" s="7"/>
      <c r="M44" s="16">
        <f>SUM(M8:M43)</f>
        <v>69943981849</v>
      </c>
      <c r="N44" s="7"/>
      <c r="O44" s="16">
        <f>SUM(O8:O43)</f>
        <v>26029463720</v>
      </c>
      <c r="P44" s="7"/>
      <c r="Q44" s="16">
        <f>SUM(Q8:Q43)</f>
        <v>189152551009</v>
      </c>
    </row>
    <row r="45" spans="1:17" ht="24.75" thickTop="1" x14ac:dyDescent="0.55000000000000004">
      <c r="C45" s="14"/>
      <c r="E45" s="14"/>
      <c r="G45" s="14"/>
      <c r="K45" s="14"/>
      <c r="M45" s="14"/>
      <c r="O45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4" sqref="E1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 x14ac:dyDescent="0.55000000000000004">
      <c r="A3" s="24" t="s">
        <v>198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4.75" x14ac:dyDescent="0.55000000000000004">
      <c r="A6" s="23" t="s">
        <v>273</v>
      </c>
      <c r="B6" s="23" t="s">
        <v>273</v>
      </c>
      <c r="C6" s="23" t="s">
        <v>273</v>
      </c>
      <c r="E6" s="23" t="s">
        <v>200</v>
      </c>
      <c r="F6" s="23" t="s">
        <v>200</v>
      </c>
      <c r="G6" s="23" t="s">
        <v>200</v>
      </c>
      <c r="I6" s="23" t="s">
        <v>201</v>
      </c>
      <c r="J6" s="23" t="s">
        <v>201</v>
      </c>
      <c r="K6" s="23" t="s">
        <v>201</v>
      </c>
    </row>
    <row r="7" spans="1:11" ht="24.75" x14ac:dyDescent="0.55000000000000004">
      <c r="A7" s="23" t="s">
        <v>274</v>
      </c>
      <c r="C7" s="23" t="s">
        <v>182</v>
      </c>
      <c r="E7" s="23" t="s">
        <v>275</v>
      </c>
      <c r="G7" s="23" t="s">
        <v>276</v>
      </c>
      <c r="I7" s="23" t="s">
        <v>275</v>
      </c>
      <c r="K7" s="23" t="s">
        <v>276</v>
      </c>
    </row>
    <row r="8" spans="1:11" x14ac:dyDescent="0.55000000000000004">
      <c r="A8" s="1" t="s">
        <v>188</v>
      </c>
      <c r="C8" s="4" t="s">
        <v>189</v>
      </c>
      <c r="D8" s="4"/>
      <c r="E8" s="5">
        <v>11611657894</v>
      </c>
      <c r="F8" s="4"/>
      <c r="G8" s="8">
        <f>E8/$E$10</f>
        <v>0.81743296606735127</v>
      </c>
      <c r="H8" s="4"/>
      <c r="I8" s="5">
        <v>30110779113</v>
      </c>
      <c r="J8" s="4"/>
      <c r="K8" s="8">
        <f>I8/$I$10</f>
        <v>0.83886369185009846</v>
      </c>
    </row>
    <row r="9" spans="1:11" x14ac:dyDescent="0.55000000000000004">
      <c r="A9" s="1" t="s">
        <v>192</v>
      </c>
      <c r="C9" s="4" t="s">
        <v>193</v>
      </c>
      <c r="D9" s="4"/>
      <c r="E9" s="5">
        <v>2593369767</v>
      </c>
      <c r="F9" s="4"/>
      <c r="G9" s="8">
        <f>E9/$E$10</f>
        <v>0.18256703393264867</v>
      </c>
      <c r="H9" s="4"/>
      <c r="I9" s="5">
        <v>5783943004</v>
      </c>
      <c r="J9" s="4"/>
      <c r="K9" s="8">
        <f>I9/$I$10</f>
        <v>0.1611363081499016</v>
      </c>
    </row>
    <row r="10" spans="1:11" ht="24.75" thickBot="1" x14ac:dyDescent="0.6">
      <c r="E10" s="6">
        <f>SUM(E8:E9)</f>
        <v>14205027661</v>
      </c>
      <c r="F10" s="4"/>
      <c r="G10" s="9">
        <f>SUM(G8:G9)</f>
        <v>1</v>
      </c>
      <c r="H10" s="4"/>
      <c r="I10" s="6">
        <f>SUM(I8:I9)</f>
        <v>35894722117</v>
      </c>
      <c r="K10" s="9">
        <f>SUM(K8:K9)</f>
        <v>1</v>
      </c>
    </row>
    <row r="11" spans="1:11" ht="24.75" thickTop="1" x14ac:dyDescent="0.55000000000000004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M20" sqref="M20"/>
    </sheetView>
  </sheetViews>
  <sheetFormatPr defaultRowHeight="24" x14ac:dyDescent="0.55000000000000004"/>
  <cols>
    <col min="1" max="1" width="37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4" t="s">
        <v>0</v>
      </c>
      <c r="B2" s="24"/>
      <c r="C2" s="24"/>
      <c r="D2" s="24"/>
      <c r="E2" s="24"/>
    </row>
    <row r="3" spans="1:5" ht="24.75" x14ac:dyDescent="0.55000000000000004">
      <c r="A3" s="24" t="s">
        <v>198</v>
      </c>
      <c r="B3" s="24"/>
      <c r="C3" s="24"/>
      <c r="D3" s="24"/>
      <c r="E3" s="24"/>
    </row>
    <row r="4" spans="1:5" ht="24.75" x14ac:dyDescent="0.55000000000000004">
      <c r="A4" s="24" t="s">
        <v>2</v>
      </c>
      <c r="B4" s="24"/>
      <c r="C4" s="24"/>
      <c r="D4" s="24"/>
      <c r="E4" s="24"/>
    </row>
    <row r="5" spans="1:5" x14ac:dyDescent="0.55000000000000004">
      <c r="E5" s="1" t="s">
        <v>285</v>
      </c>
    </row>
    <row r="6" spans="1:5" ht="24.75" x14ac:dyDescent="0.55000000000000004">
      <c r="A6" s="22" t="s">
        <v>277</v>
      </c>
      <c r="C6" s="23" t="s">
        <v>200</v>
      </c>
      <c r="E6" s="25" t="s">
        <v>286</v>
      </c>
    </row>
    <row r="7" spans="1:5" ht="24.75" x14ac:dyDescent="0.55000000000000004">
      <c r="A7" s="23" t="s">
        <v>277</v>
      </c>
      <c r="C7" s="23" t="s">
        <v>185</v>
      </c>
      <c r="E7" s="23" t="s">
        <v>185</v>
      </c>
    </row>
    <row r="8" spans="1:5" x14ac:dyDescent="0.55000000000000004">
      <c r="A8" s="1" t="s">
        <v>278</v>
      </c>
      <c r="C8" s="5">
        <v>1430375017</v>
      </c>
      <c r="D8" s="4"/>
      <c r="E8" s="5">
        <v>8570684826</v>
      </c>
    </row>
    <row r="9" spans="1:5" x14ac:dyDescent="0.55000000000000004">
      <c r="A9" s="1" t="s">
        <v>284</v>
      </c>
      <c r="C9" s="5">
        <v>718338898</v>
      </c>
      <c r="D9" s="4"/>
      <c r="E9" s="5">
        <v>723614376</v>
      </c>
    </row>
    <row r="10" spans="1:5" ht="25.5" thickBot="1" x14ac:dyDescent="0.65">
      <c r="A10" s="2" t="s">
        <v>207</v>
      </c>
      <c r="C10" s="6">
        <f>SUM(C8:C9)</f>
        <v>2148713915</v>
      </c>
      <c r="D10" s="4"/>
      <c r="E10" s="6">
        <f>SUM(E8:E9)</f>
        <v>9294299202</v>
      </c>
    </row>
    <row r="11" spans="1:5" ht="24.75" thickTop="1" x14ac:dyDescent="0.55000000000000004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8"/>
  <sheetViews>
    <sheetView rightToLeft="1" topLeftCell="A55" workbookViewId="0">
      <selection activeCell="J43" sqref="J1:J1048576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3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4.75" x14ac:dyDescent="0.5500000000000000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1:25" ht="24.75" x14ac:dyDescent="0.55000000000000004">
      <c r="A6" s="22" t="s">
        <v>3</v>
      </c>
      <c r="C6" s="23" t="s">
        <v>282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 x14ac:dyDescent="0.55000000000000004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 x14ac:dyDescent="0.55000000000000004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 x14ac:dyDescent="0.55000000000000004">
      <c r="A9" s="1" t="s">
        <v>15</v>
      </c>
      <c r="C9" s="7">
        <v>13430263</v>
      </c>
      <c r="D9" s="7"/>
      <c r="E9" s="7">
        <v>20266128200</v>
      </c>
      <c r="F9" s="7"/>
      <c r="G9" s="7">
        <v>86109776431.717499</v>
      </c>
      <c r="H9" s="7"/>
      <c r="I9" s="7">
        <v>7559</v>
      </c>
      <c r="J9" s="7"/>
      <c r="K9" s="7">
        <v>50692296</v>
      </c>
      <c r="L9" s="7"/>
      <c r="M9" s="7">
        <v>-56127</v>
      </c>
      <c r="N9" s="7"/>
      <c r="O9" s="7">
        <v>373255475</v>
      </c>
      <c r="P9" s="7"/>
      <c r="Q9" s="7">
        <v>13381695</v>
      </c>
      <c r="R9" s="7"/>
      <c r="S9" s="7">
        <v>5800</v>
      </c>
      <c r="T9" s="7"/>
      <c r="U9" s="7">
        <v>20231961343</v>
      </c>
      <c r="V9" s="7"/>
      <c r="W9" s="7">
        <v>77152028705.550003</v>
      </c>
      <c r="X9" s="4"/>
      <c r="Y9" s="8">
        <v>2.2347735949601638E-3</v>
      </c>
    </row>
    <row r="10" spans="1:25" x14ac:dyDescent="0.55000000000000004">
      <c r="A10" s="1" t="s">
        <v>16</v>
      </c>
      <c r="C10" s="7">
        <v>4042000</v>
      </c>
      <c r="D10" s="7"/>
      <c r="E10" s="7">
        <v>23049288032</v>
      </c>
      <c r="F10" s="7"/>
      <c r="G10" s="7">
        <v>23296074679.799999</v>
      </c>
      <c r="H10" s="7"/>
      <c r="I10" s="7">
        <v>1600000</v>
      </c>
      <c r="J10" s="7"/>
      <c r="K10" s="7">
        <v>8817008471</v>
      </c>
      <c r="L10" s="7"/>
      <c r="M10" s="7">
        <v>0</v>
      </c>
      <c r="N10" s="7"/>
      <c r="O10" s="7">
        <v>0</v>
      </c>
      <c r="P10" s="7"/>
      <c r="Q10" s="7">
        <v>5642000</v>
      </c>
      <c r="R10" s="7"/>
      <c r="S10" s="7">
        <v>5086</v>
      </c>
      <c r="T10" s="7"/>
      <c r="U10" s="7">
        <v>31866296503</v>
      </c>
      <c r="V10" s="7"/>
      <c r="W10" s="7">
        <v>28524475488.599998</v>
      </c>
      <c r="X10" s="4"/>
      <c r="Y10" s="8">
        <v>8.2623549505479287E-4</v>
      </c>
    </row>
    <row r="11" spans="1:25" x14ac:dyDescent="0.55000000000000004">
      <c r="A11" s="1" t="s">
        <v>17</v>
      </c>
      <c r="C11" s="7">
        <v>2300000</v>
      </c>
      <c r="D11" s="7"/>
      <c r="E11" s="7">
        <v>54675840642</v>
      </c>
      <c r="F11" s="7"/>
      <c r="G11" s="7">
        <v>90423758250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2300000</v>
      </c>
      <c r="R11" s="7"/>
      <c r="S11" s="7">
        <v>38320</v>
      </c>
      <c r="T11" s="7"/>
      <c r="U11" s="7">
        <v>54675840642</v>
      </c>
      <c r="V11" s="7"/>
      <c r="W11" s="7">
        <v>87611590800</v>
      </c>
      <c r="X11" s="4"/>
      <c r="Y11" s="8">
        <v>2.5377436344484658E-3</v>
      </c>
    </row>
    <row r="12" spans="1:25" x14ac:dyDescent="0.55000000000000004">
      <c r="A12" s="1" t="s">
        <v>18</v>
      </c>
      <c r="C12" s="7">
        <v>3877701</v>
      </c>
      <c r="D12" s="7"/>
      <c r="E12" s="7">
        <v>437101127364</v>
      </c>
      <c r="F12" s="7"/>
      <c r="G12" s="7">
        <v>484727265647.896</v>
      </c>
      <c r="H12" s="7"/>
      <c r="I12" s="7">
        <v>586255</v>
      </c>
      <c r="J12" s="7"/>
      <c r="K12" s="7">
        <v>73207184473</v>
      </c>
      <c r="L12" s="7"/>
      <c r="M12" s="7">
        <v>0</v>
      </c>
      <c r="N12" s="7"/>
      <c r="O12" s="7">
        <v>0</v>
      </c>
      <c r="P12" s="7"/>
      <c r="Q12" s="7">
        <v>4463956</v>
      </c>
      <c r="R12" s="7"/>
      <c r="S12" s="7">
        <v>119215</v>
      </c>
      <c r="T12" s="7"/>
      <c r="U12" s="7">
        <v>510308311837</v>
      </c>
      <c r="V12" s="7"/>
      <c r="W12" s="7">
        <v>529004099978.487</v>
      </c>
      <c r="X12" s="4"/>
      <c r="Y12" s="8">
        <v>1.5323050010382247E-2</v>
      </c>
    </row>
    <row r="13" spans="1:25" x14ac:dyDescent="0.55000000000000004">
      <c r="A13" s="1" t="s">
        <v>19</v>
      </c>
      <c r="C13" s="7">
        <v>1040482</v>
      </c>
      <c r="D13" s="7"/>
      <c r="E13" s="7">
        <v>84857937811</v>
      </c>
      <c r="F13" s="7"/>
      <c r="G13" s="7">
        <v>106178259039.12199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1040482</v>
      </c>
      <c r="R13" s="7"/>
      <c r="S13" s="7">
        <v>92974</v>
      </c>
      <c r="T13" s="7"/>
      <c r="U13" s="7">
        <v>84857937811</v>
      </c>
      <c r="V13" s="7"/>
      <c r="W13" s="7">
        <v>96162183715.865402</v>
      </c>
      <c r="X13" s="4"/>
      <c r="Y13" s="8">
        <v>2.7854187713208531E-3</v>
      </c>
    </row>
    <row r="14" spans="1:25" x14ac:dyDescent="0.55000000000000004">
      <c r="A14" s="1" t="s">
        <v>20</v>
      </c>
      <c r="C14" s="7">
        <v>306183</v>
      </c>
      <c r="D14" s="7"/>
      <c r="E14" s="7">
        <v>48055539796</v>
      </c>
      <c r="F14" s="7"/>
      <c r="G14" s="7">
        <v>65474183742.587997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306183</v>
      </c>
      <c r="R14" s="7"/>
      <c r="S14" s="7">
        <v>192160</v>
      </c>
      <c r="T14" s="7"/>
      <c r="U14" s="7">
        <v>48055539796</v>
      </c>
      <c r="V14" s="7"/>
      <c r="W14" s="7">
        <v>58486050334.584</v>
      </c>
      <c r="X14" s="4"/>
      <c r="Y14" s="8">
        <v>1.6940977852969554E-3</v>
      </c>
    </row>
    <row r="15" spans="1:25" x14ac:dyDescent="0.55000000000000004">
      <c r="A15" s="1" t="s">
        <v>21</v>
      </c>
      <c r="C15" s="7">
        <v>22106069</v>
      </c>
      <c r="D15" s="7"/>
      <c r="E15" s="7">
        <v>591388030083</v>
      </c>
      <c r="F15" s="7"/>
      <c r="G15" s="7">
        <v>3550426086798.4399</v>
      </c>
      <c r="H15" s="7"/>
      <c r="I15" s="7">
        <v>0</v>
      </c>
      <c r="J15" s="7"/>
      <c r="K15" s="7">
        <v>0</v>
      </c>
      <c r="L15" s="7"/>
      <c r="M15" s="7">
        <v>-189967</v>
      </c>
      <c r="N15" s="7"/>
      <c r="O15" s="7">
        <v>29413348541</v>
      </c>
      <c r="P15" s="7"/>
      <c r="Q15" s="7">
        <v>21916102</v>
      </c>
      <c r="R15" s="7"/>
      <c r="S15" s="7">
        <v>154780</v>
      </c>
      <c r="T15" s="7"/>
      <c r="U15" s="7">
        <v>586305977281</v>
      </c>
      <c r="V15" s="7"/>
      <c r="W15" s="7">
        <v>3371990830668.02</v>
      </c>
      <c r="X15" s="4"/>
      <c r="Y15" s="8">
        <v>9.7672558936646572E-2</v>
      </c>
    </row>
    <row r="16" spans="1:25" x14ac:dyDescent="0.55000000000000004">
      <c r="A16" s="1" t="s">
        <v>22</v>
      </c>
      <c r="C16" s="7">
        <v>23000000</v>
      </c>
      <c r="D16" s="7"/>
      <c r="E16" s="7">
        <v>236893201042</v>
      </c>
      <c r="F16" s="7"/>
      <c r="G16" s="7">
        <v>280668029400</v>
      </c>
      <c r="H16" s="7"/>
      <c r="I16" s="7">
        <v>9525000</v>
      </c>
      <c r="J16" s="7"/>
      <c r="K16" s="7">
        <v>117282504156</v>
      </c>
      <c r="L16" s="7"/>
      <c r="M16" s="7">
        <v>0</v>
      </c>
      <c r="N16" s="7"/>
      <c r="O16" s="7">
        <v>0</v>
      </c>
      <c r="P16" s="7"/>
      <c r="Q16" s="7">
        <v>32525000</v>
      </c>
      <c r="R16" s="7"/>
      <c r="S16" s="7">
        <v>10505</v>
      </c>
      <c r="T16" s="7"/>
      <c r="U16" s="7">
        <v>354175705198</v>
      </c>
      <c r="V16" s="7"/>
      <c r="W16" s="7">
        <v>339642158006.25</v>
      </c>
      <c r="X16" s="4"/>
      <c r="Y16" s="8">
        <v>9.8380216202021177E-3</v>
      </c>
    </row>
    <row r="17" spans="1:25" x14ac:dyDescent="0.55000000000000004">
      <c r="A17" s="1" t="s">
        <v>23</v>
      </c>
      <c r="C17" s="7">
        <v>35269260</v>
      </c>
      <c r="D17" s="7"/>
      <c r="E17" s="7">
        <v>1027465431793</v>
      </c>
      <c r="F17" s="7"/>
      <c r="G17" s="7">
        <v>1671281974736.01</v>
      </c>
      <c r="H17" s="7"/>
      <c r="I17" s="7">
        <v>0</v>
      </c>
      <c r="J17" s="7"/>
      <c r="K17" s="7">
        <v>0</v>
      </c>
      <c r="L17" s="7"/>
      <c r="M17" s="7">
        <v>-10000</v>
      </c>
      <c r="N17" s="7"/>
      <c r="O17" s="7">
        <v>480981121</v>
      </c>
      <c r="P17" s="7"/>
      <c r="Q17" s="7">
        <v>35259260</v>
      </c>
      <c r="R17" s="7"/>
      <c r="S17" s="7">
        <v>47070</v>
      </c>
      <c r="T17" s="7"/>
      <c r="U17" s="7">
        <v>1027174111410</v>
      </c>
      <c r="V17" s="7"/>
      <c r="W17" s="7">
        <v>1649778430659.21</v>
      </c>
      <c r="X17" s="4"/>
      <c r="Y17" s="8">
        <v>4.7787223955483633E-2</v>
      </c>
    </row>
    <row r="18" spans="1:25" x14ac:dyDescent="0.55000000000000004">
      <c r="A18" s="1" t="s">
        <v>24</v>
      </c>
      <c r="C18" s="7">
        <v>3041417</v>
      </c>
      <c r="D18" s="7"/>
      <c r="E18" s="7">
        <v>112730324099</v>
      </c>
      <c r="F18" s="7"/>
      <c r="G18" s="7">
        <v>266808040201.013</v>
      </c>
      <c r="H18" s="7"/>
      <c r="I18" s="7">
        <v>669906</v>
      </c>
      <c r="J18" s="7"/>
      <c r="K18" s="7">
        <v>57433705780</v>
      </c>
      <c r="L18" s="7"/>
      <c r="M18" s="7">
        <v>0</v>
      </c>
      <c r="N18" s="7"/>
      <c r="O18" s="7">
        <v>0</v>
      </c>
      <c r="P18" s="7"/>
      <c r="Q18" s="7">
        <v>3711323</v>
      </c>
      <c r="R18" s="7"/>
      <c r="S18" s="7">
        <v>81040</v>
      </c>
      <c r="T18" s="7"/>
      <c r="U18" s="7">
        <v>170164029879</v>
      </c>
      <c r="V18" s="7"/>
      <c r="W18" s="7">
        <v>298976060505.276</v>
      </c>
      <c r="X18" s="4"/>
      <c r="Y18" s="8">
        <v>8.6600938011930674E-3</v>
      </c>
    </row>
    <row r="19" spans="1:25" x14ac:dyDescent="0.55000000000000004">
      <c r="A19" s="1" t="s">
        <v>25</v>
      </c>
      <c r="C19" s="7">
        <v>3269867</v>
      </c>
      <c r="D19" s="7"/>
      <c r="E19" s="7">
        <v>51463327943</v>
      </c>
      <c r="F19" s="7"/>
      <c r="G19" s="7">
        <v>138987586818.12601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3269867</v>
      </c>
      <c r="R19" s="7"/>
      <c r="S19" s="7">
        <v>43300</v>
      </c>
      <c r="T19" s="7"/>
      <c r="U19" s="7">
        <v>51463327943</v>
      </c>
      <c r="V19" s="7"/>
      <c r="W19" s="7">
        <v>140742808915.45499</v>
      </c>
      <c r="X19" s="4"/>
      <c r="Y19" s="8">
        <v>4.0767341873170588E-3</v>
      </c>
    </row>
    <row r="20" spans="1:25" x14ac:dyDescent="0.55000000000000004">
      <c r="A20" s="1" t="s">
        <v>26</v>
      </c>
      <c r="C20" s="7">
        <v>6971259</v>
      </c>
      <c r="D20" s="7"/>
      <c r="E20" s="7">
        <v>513061276270</v>
      </c>
      <c r="F20" s="7"/>
      <c r="G20" s="7">
        <v>611553085789.83801</v>
      </c>
      <c r="H20" s="7"/>
      <c r="I20" s="7">
        <v>218000</v>
      </c>
      <c r="J20" s="7"/>
      <c r="K20" s="7">
        <v>19765297586</v>
      </c>
      <c r="L20" s="7"/>
      <c r="M20" s="7">
        <v>0</v>
      </c>
      <c r="N20" s="7"/>
      <c r="O20" s="7">
        <v>0</v>
      </c>
      <c r="P20" s="7"/>
      <c r="Q20" s="7">
        <v>7189259</v>
      </c>
      <c r="R20" s="7"/>
      <c r="S20" s="7">
        <v>90670</v>
      </c>
      <c r="T20" s="7"/>
      <c r="U20" s="7">
        <v>532826573856</v>
      </c>
      <c r="V20" s="7"/>
      <c r="W20" s="7">
        <v>647971605354.49597</v>
      </c>
      <c r="X20" s="4"/>
      <c r="Y20" s="8">
        <v>1.876904416158285E-2</v>
      </c>
    </row>
    <row r="21" spans="1:25" x14ac:dyDescent="0.55000000000000004">
      <c r="A21" s="1" t="s">
        <v>27</v>
      </c>
      <c r="C21" s="7">
        <v>1343905</v>
      </c>
      <c r="D21" s="7"/>
      <c r="E21" s="7">
        <v>36668939311</v>
      </c>
      <c r="F21" s="7"/>
      <c r="G21" s="7">
        <v>147484327683.60001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1343905</v>
      </c>
      <c r="R21" s="7"/>
      <c r="S21" s="7">
        <v>98750</v>
      </c>
      <c r="T21" s="7"/>
      <c r="U21" s="7">
        <v>36668939311</v>
      </c>
      <c r="V21" s="7"/>
      <c r="W21" s="7">
        <v>131920990568.438</v>
      </c>
      <c r="X21" s="4"/>
      <c r="Y21" s="8">
        <v>3.8212027770324385E-3</v>
      </c>
    </row>
    <row r="22" spans="1:25" x14ac:dyDescent="0.55000000000000004">
      <c r="A22" s="1" t="s">
        <v>28</v>
      </c>
      <c r="C22" s="7">
        <v>8656623</v>
      </c>
      <c r="D22" s="7"/>
      <c r="E22" s="7">
        <v>154822327303</v>
      </c>
      <c r="F22" s="7"/>
      <c r="G22" s="7">
        <v>645641860469.04395</v>
      </c>
      <c r="H22" s="7"/>
      <c r="I22" s="7">
        <v>500000</v>
      </c>
      <c r="J22" s="7"/>
      <c r="K22" s="7">
        <v>36896970751</v>
      </c>
      <c r="L22" s="7"/>
      <c r="M22" s="7">
        <v>0</v>
      </c>
      <c r="N22" s="7"/>
      <c r="O22" s="7">
        <v>0</v>
      </c>
      <c r="P22" s="7"/>
      <c r="Q22" s="7">
        <v>9156623</v>
      </c>
      <c r="R22" s="7"/>
      <c r="S22" s="7">
        <v>76710</v>
      </c>
      <c r="T22" s="7"/>
      <c r="U22" s="7">
        <v>191719298054</v>
      </c>
      <c r="V22" s="7"/>
      <c r="W22" s="7">
        <v>698225243255.53699</v>
      </c>
      <c r="X22" s="4"/>
      <c r="Y22" s="8">
        <v>2.0224683176086909E-2</v>
      </c>
    </row>
    <row r="23" spans="1:25" x14ac:dyDescent="0.55000000000000004">
      <c r="A23" s="1" t="s">
        <v>29</v>
      </c>
      <c r="C23" s="7">
        <v>3593753</v>
      </c>
      <c r="D23" s="7"/>
      <c r="E23" s="7">
        <v>224817994772</v>
      </c>
      <c r="F23" s="7"/>
      <c r="G23" s="7">
        <v>427934222622.37299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3593753</v>
      </c>
      <c r="R23" s="7"/>
      <c r="S23" s="7">
        <v>108090</v>
      </c>
      <c r="T23" s="7"/>
      <c r="U23" s="7">
        <v>224817994772</v>
      </c>
      <c r="V23" s="7"/>
      <c r="W23" s="7">
        <v>386137491637.46899</v>
      </c>
      <c r="X23" s="4"/>
      <c r="Y23" s="8">
        <v>1.118479818112017E-2</v>
      </c>
    </row>
    <row r="24" spans="1:25" x14ac:dyDescent="0.55000000000000004">
      <c r="A24" s="1" t="s">
        <v>30</v>
      </c>
      <c r="C24" s="7">
        <v>7429422</v>
      </c>
      <c r="D24" s="7"/>
      <c r="E24" s="7">
        <v>531913257815</v>
      </c>
      <c r="F24" s="7"/>
      <c r="G24" s="7">
        <v>904836779378.53198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7429422</v>
      </c>
      <c r="R24" s="7"/>
      <c r="S24" s="7">
        <v>100069</v>
      </c>
      <c r="T24" s="7"/>
      <c r="U24" s="7">
        <v>531913257815</v>
      </c>
      <c r="V24" s="7"/>
      <c r="W24" s="7">
        <v>739031273878.79797</v>
      </c>
      <c r="X24" s="4"/>
      <c r="Y24" s="8">
        <v>2.1406664276027051E-2</v>
      </c>
    </row>
    <row r="25" spans="1:25" x14ac:dyDescent="0.55000000000000004">
      <c r="A25" s="1" t="s">
        <v>31</v>
      </c>
      <c r="C25" s="7">
        <v>500000</v>
      </c>
      <c r="D25" s="7"/>
      <c r="E25" s="7">
        <v>1707500000</v>
      </c>
      <c r="F25" s="7"/>
      <c r="G25" s="7">
        <v>4363879500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500000</v>
      </c>
      <c r="R25" s="7"/>
      <c r="S25" s="7">
        <v>8890</v>
      </c>
      <c r="T25" s="7"/>
      <c r="U25" s="7">
        <v>1707500000</v>
      </c>
      <c r="V25" s="7"/>
      <c r="W25" s="7">
        <v>4418552250</v>
      </c>
      <c r="X25" s="4"/>
      <c r="Y25" s="8">
        <v>1.2798709330039292E-4</v>
      </c>
    </row>
    <row r="26" spans="1:25" x14ac:dyDescent="0.55000000000000004">
      <c r="A26" s="1" t="s">
        <v>32</v>
      </c>
      <c r="C26" s="7">
        <v>9500020</v>
      </c>
      <c r="D26" s="7"/>
      <c r="E26" s="7">
        <v>70011521706</v>
      </c>
      <c r="F26" s="7"/>
      <c r="G26" s="7">
        <v>239392595233.35001</v>
      </c>
      <c r="H26" s="7"/>
      <c r="I26" s="7">
        <v>0</v>
      </c>
      <c r="J26" s="7"/>
      <c r="K26" s="7">
        <v>0</v>
      </c>
      <c r="L26" s="7"/>
      <c r="M26" s="7">
        <v>-500000</v>
      </c>
      <c r="N26" s="7"/>
      <c r="O26" s="7">
        <v>14518100276</v>
      </c>
      <c r="P26" s="7"/>
      <c r="Q26" s="7">
        <v>9000020</v>
      </c>
      <c r="R26" s="7"/>
      <c r="S26" s="7">
        <v>29140</v>
      </c>
      <c r="T26" s="7"/>
      <c r="U26" s="7">
        <v>66326712531</v>
      </c>
      <c r="V26" s="7"/>
      <c r="W26" s="7">
        <v>260700132332.34</v>
      </c>
      <c r="X26" s="4"/>
      <c r="Y26" s="8">
        <v>7.5513992530571485E-3</v>
      </c>
    </row>
    <row r="27" spans="1:25" x14ac:dyDescent="0.55000000000000004">
      <c r="A27" s="1" t="s">
        <v>33</v>
      </c>
      <c r="C27" s="7">
        <v>50000</v>
      </c>
      <c r="D27" s="7"/>
      <c r="E27" s="7">
        <v>2753120113</v>
      </c>
      <c r="F27" s="7"/>
      <c r="G27" s="7">
        <v>2981106247.5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50000</v>
      </c>
      <c r="R27" s="7"/>
      <c r="S27" s="7">
        <v>50789</v>
      </c>
      <c r="T27" s="7"/>
      <c r="U27" s="7">
        <v>2753120113</v>
      </c>
      <c r="V27" s="7"/>
      <c r="W27" s="7">
        <v>2524340272.5</v>
      </c>
      <c r="X27" s="4"/>
      <c r="Y27" s="8">
        <v>7.31196454626958E-5</v>
      </c>
    </row>
    <row r="28" spans="1:25" x14ac:dyDescent="0.55000000000000004">
      <c r="A28" s="1" t="s">
        <v>34</v>
      </c>
      <c r="C28" s="7">
        <v>9310732</v>
      </c>
      <c r="D28" s="7"/>
      <c r="E28" s="7">
        <v>109184360661</v>
      </c>
      <c r="F28" s="7"/>
      <c r="G28" s="7">
        <v>146697030341.91</v>
      </c>
      <c r="H28" s="7"/>
      <c r="I28" s="7">
        <v>543367</v>
      </c>
      <c r="J28" s="7"/>
      <c r="K28" s="7">
        <v>9359497644</v>
      </c>
      <c r="L28" s="7"/>
      <c r="M28" s="7">
        <v>0</v>
      </c>
      <c r="N28" s="7"/>
      <c r="O28" s="7">
        <v>0</v>
      </c>
      <c r="P28" s="7"/>
      <c r="Q28" s="7">
        <v>9854099</v>
      </c>
      <c r="R28" s="7"/>
      <c r="S28" s="7">
        <v>17070</v>
      </c>
      <c r="T28" s="7"/>
      <c r="U28" s="7">
        <v>118543858305</v>
      </c>
      <c r="V28" s="7"/>
      <c r="W28" s="7">
        <v>167208623583.91699</v>
      </c>
      <c r="X28" s="4"/>
      <c r="Y28" s="8">
        <v>4.8433388350822525E-3</v>
      </c>
    </row>
    <row r="29" spans="1:25" x14ac:dyDescent="0.55000000000000004">
      <c r="A29" s="1" t="s">
        <v>35</v>
      </c>
      <c r="C29" s="7">
        <v>69572254</v>
      </c>
      <c r="D29" s="7"/>
      <c r="E29" s="7">
        <v>644147041103</v>
      </c>
      <c r="F29" s="7"/>
      <c r="G29" s="7">
        <v>876927232444.71594</v>
      </c>
      <c r="H29" s="7"/>
      <c r="I29" s="7">
        <v>1610000</v>
      </c>
      <c r="J29" s="7"/>
      <c r="K29" s="7">
        <v>20059980302</v>
      </c>
      <c r="L29" s="7"/>
      <c r="M29" s="7">
        <v>0</v>
      </c>
      <c r="N29" s="7"/>
      <c r="O29" s="7">
        <v>0</v>
      </c>
      <c r="P29" s="7"/>
      <c r="Q29" s="7">
        <v>71182254</v>
      </c>
      <c r="R29" s="7"/>
      <c r="S29" s="7">
        <v>9890</v>
      </c>
      <c r="T29" s="7"/>
      <c r="U29" s="7">
        <v>664207021405</v>
      </c>
      <c r="V29" s="7"/>
      <c r="W29" s="7">
        <v>699803736732.24304</v>
      </c>
      <c r="X29" s="4"/>
      <c r="Y29" s="8">
        <v>2.027040557121695E-2</v>
      </c>
    </row>
    <row r="30" spans="1:25" x14ac:dyDescent="0.55000000000000004">
      <c r="A30" s="1" t="s">
        <v>36</v>
      </c>
      <c r="C30" s="7">
        <v>750000</v>
      </c>
      <c r="D30" s="7"/>
      <c r="E30" s="7">
        <v>2779500000</v>
      </c>
      <c r="F30" s="7"/>
      <c r="G30" s="7">
        <v>20919782250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750000</v>
      </c>
      <c r="R30" s="7"/>
      <c r="S30" s="7">
        <v>28240</v>
      </c>
      <c r="T30" s="7"/>
      <c r="U30" s="7">
        <v>2779500000</v>
      </c>
      <c r="V30" s="7"/>
      <c r="W30" s="7">
        <v>21053979000</v>
      </c>
      <c r="X30" s="4"/>
      <c r="Y30" s="8">
        <v>6.0984626234022999E-4</v>
      </c>
    </row>
    <row r="31" spans="1:25" x14ac:dyDescent="0.55000000000000004">
      <c r="A31" s="1" t="s">
        <v>37</v>
      </c>
      <c r="C31" s="7">
        <v>185265</v>
      </c>
      <c r="D31" s="7"/>
      <c r="E31" s="7">
        <v>3715674840</v>
      </c>
      <c r="F31" s="7"/>
      <c r="G31" s="7">
        <v>4255999378.8074999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185265</v>
      </c>
      <c r="R31" s="7"/>
      <c r="S31" s="7">
        <v>24330</v>
      </c>
      <c r="T31" s="7"/>
      <c r="U31" s="7">
        <v>3715674840</v>
      </c>
      <c r="V31" s="7"/>
      <c r="W31" s="7">
        <v>4480677840.1724997</v>
      </c>
      <c r="X31" s="4"/>
      <c r="Y31" s="8">
        <v>1.2978661342731904E-4</v>
      </c>
    </row>
    <row r="32" spans="1:25" x14ac:dyDescent="0.55000000000000004">
      <c r="A32" s="1" t="s">
        <v>38</v>
      </c>
      <c r="C32" s="7">
        <v>11637241</v>
      </c>
      <c r="D32" s="7"/>
      <c r="E32" s="7">
        <v>64202907548</v>
      </c>
      <c r="F32" s="7"/>
      <c r="G32" s="7">
        <v>213776629208.604</v>
      </c>
      <c r="H32" s="7"/>
      <c r="I32" s="7">
        <v>2500000</v>
      </c>
      <c r="J32" s="7"/>
      <c r="K32" s="7">
        <v>46561793292</v>
      </c>
      <c r="L32" s="7"/>
      <c r="M32" s="7">
        <v>-14137241</v>
      </c>
      <c r="N32" s="7"/>
      <c r="O32" s="7">
        <v>0</v>
      </c>
      <c r="P32" s="7"/>
      <c r="Q32" s="7">
        <v>0</v>
      </c>
      <c r="R32" s="7"/>
      <c r="S32" s="7">
        <v>0</v>
      </c>
      <c r="T32" s="7"/>
      <c r="U32" s="7">
        <v>0</v>
      </c>
      <c r="V32" s="7"/>
      <c r="W32" s="7">
        <v>0</v>
      </c>
      <c r="X32" s="4"/>
      <c r="Y32" s="8">
        <v>0</v>
      </c>
    </row>
    <row r="33" spans="1:25" x14ac:dyDescent="0.55000000000000004">
      <c r="A33" s="1" t="s">
        <v>39</v>
      </c>
      <c r="C33" s="7">
        <v>5495000</v>
      </c>
      <c r="D33" s="7"/>
      <c r="E33" s="7">
        <v>46663649452</v>
      </c>
      <c r="F33" s="7"/>
      <c r="G33" s="7">
        <v>46014455214</v>
      </c>
      <c r="H33" s="7"/>
      <c r="I33" s="7">
        <v>2800000</v>
      </c>
      <c r="J33" s="7"/>
      <c r="K33" s="7">
        <v>24821378996</v>
      </c>
      <c r="L33" s="7"/>
      <c r="M33" s="7">
        <v>0</v>
      </c>
      <c r="N33" s="7"/>
      <c r="O33" s="7">
        <v>0</v>
      </c>
      <c r="P33" s="7"/>
      <c r="Q33" s="7">
        <v>8295000</v>
      </c>
      <c r="R33" s="7"/>
      <c r="S33" s="7">
        <v>9344</v>
      </c>
      <c r="T33" s="7"/>
      <c r="U33" s="7">
        <v>71485028448</v>
      </c>
      <c r="V33" s="7"/>
      <c r="W33" s="7">
        <v>77047304544</v>
      </c>
      <c r="X33" s="4"/>
      <c r="Y33" s="8">
        <v>2.2317401712782089E-3</v>
      </c>
    </row>
    <row r="34" spans="1:25" x14ac:dyDescent="0.55000000000000004">
      <c r="A34" s="1" t="s">
        <v>40</v>
      </c>
      <c r="C34" s="7">
        <v>31183300</v>
      </c>
      <c r="D34" s="7"/>
      <c r="E34" s="7">
        <v>334440892500</v>
      </c>
      <c r="F34" s="7"/>
      <c r="G34" s="7">
        <v>460316726570.25</v>
      </c>
      <c r="H34" s="7"/>
      <c r="I34" s="7">
        <v>10927013</v>
      </c>
      <c r="J34" s="7"/>
      <c r="K34" s="7">
        <v>192776293965</v>
      </c>
      <c r="L34" s="7"/>
      <c r="M34" s="7">
        <v>0</v>
      </c>
      <c r="N34" s="7"/>
      <c r="O34" s="7">
        <v>0</v>
      </c>
      <c r="P34" s="7"/>
      <c r="Q34" s="7">
        <v>42110313</v>
      </c>
      <c r="R34" s="7"/>
      <c r="S34" s="7">
        <v>15330</v>
      </c>
      <c r="T34" s="7"/>
      <c r="U34" s="7">
        <v>527217186465</v>
      </c>
      <c r="V34" s="7"/>
      <c r="W34" s="7">
        <v>641710069255.17395</v>
      </c>
      <c r="X34" s="4"/>
      <c r="Y34" s="8">
        <v>1.8587673486392189E-2</v>
      </c>
    </row>
    <row r="35" spans="1:25" x14ac:dyDescent="0.55000000000000004">
      <c r="A35" s="1" t="s">
        <v>41</v>
      </c>
      <c r="C35" s="7">
        <v>20971476</v>
      </c>
      <c r="D35" s="7"/>
      <c r="E35" s="7">
        <v>134408609893</v>
      </c>
      <c r="F35" s="7"/>
      <c r="G35" s="7">
        <v>147386138724.84601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20971476</v>
      </c>
      <c r="R35" s="7"/>
      <c r="S35" s="7">
        <v>5950</v>
      </c>
      <c r="T35" s="7"/>
      <c r="U35" s="7">
        <v>134408609893</v>
      </c>
      <c r="V35" s="7"/>
      <c r="W35" s="7">
        <v>124037839520.91</v>
      </c>
      <c r="X35" s="4"/>
      <c r="Y35" s="8">
        <v>3.5928606569135563E-3</v>
      </c>
    </row>
    <row r="36" spans="1:25" x14ac:dyDescent="0.55000000000000004">
      <c r="A36" s="1" t="s">
        <v>42</v>
      </c>
      <c r="C36" s="7">
        <v>1785714</v>
      </c>
      <c r="D36" s="7"/>
      <c r="E36" s="7">
        <v>8404208461</v>
      </c>
      <c r="F36" s="7"/>
      <c r="G36" s="7">
        <v>56909353394.501999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1785714</v>
      </c>
      <c r="R36" s="7"/>
      <c r="S36" s="7">
        <v>30740</v>
      </c>
      <c r="T36" s="7"/>
      <c r="U36" s="7">
        <v>8404208461</v>
      </c>
      <c r="V36" s="7"/>
      <c r="W36" s="7">
        <v>54566235912.258003</v>
      </c>
      <c r="X36" s="4"/>
      <c r="Y36" s="8">
        <v>1.5805570538977821E-3</v>
      </c>
    </row>
    <row r="37" spans="1:25" x14ac:dyDescent="0.55000000000000004">
      <c r="A37" s="1" t="s">
        <v>43</v>
      </c>
      <c r="C37" s="7">
        <v>370530</v>
      </c>
      <c r="D37" s="7"/>
      <c r="E37" s="7">
        <v>7802159813</v>
      </c>
      <c r="F37" s="7"/>
      <c r="G37" s="7">
        <v>9609608290.1849995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370530</v>
      </c>
      <c r="R37" s="7"/>
      <c r="S37" s="7">
        <v>27540</v>
      </c>
      <c r="T37" s="7"/>
      <c r="U37" s="7">
        <v>7802159813</v>
      </c>
      <c r="V37" s="7"/>
      <c r="W37" s="7">
        <v>10143680042.610001</v>
      </c>
      <c r="X37" s="4"/>
      <c r="Y37" s="8">
        <v>2.9382024938663106E-4</v>
      </c>
    </row>
    <row r="38" spans="1:25" x14ac:dyDescent="0.55000000000000004">
      <c r="A38" s="1" t="s">
        <v>44</v>
      </c>
      <c r="C38" s="7">
        <v>1600000</v>
      </c>
      <c r="D38" s="7"/>
      <c r="E38" s="7">
        <v>42203995878</v>
      </c>
      <c r="F38" s="7"/>
      <c r="G38" s="7">
        <v>62776245600</v>
      </c>
      <c r="H38" s="7"/>
      <c r="I38" s="7">
        <v>0</v>
      </c>
      <c r="J38" s="7"/>
      <c r="K38" s="7">
        <v>0</v>
      </c>
      <c r="L38" s="7"/>
      <c r="M38" s="7">
        <v>-500000</v>
      </c>
      <c r="N38" s="7"/>
      <c r="O38" s="7">
        <v>24712083177</v>
      </c>
      <c r="P38" s="7"/>
      <c r="Q38" s="7">
        <v>1100000</v>
      </c>
      <c r="R38" s="7"/>
      <c r="S38" s="7">
        <v>44610</v>
      </c>
      <c r="T38" s="7"/>
      <c r="U38" s="7">
        <v>29015247169</v>
      </c>
      <c r="V38" s="7"/>
      <c r="W38" s="7">
        <v>48779027550</v>
      </c>
      <c r="X38" s="4"/>
      <c r="Y38" s="8">
        <v>1.4129256817420879E-3</v>
      </c>
    </row>
    <row r="39" spans="1:25" x14ac:dyDescent="0.55000000000000004">
      <c r="A39" s="1" t="s">
        <v>45</v>
      </c>
      <c r="C39" s="7">
        <v>4000060</v>
      </c>
      <c r="D39" s="7"/>
      <c r="E39" s="7">
        <v>123203071765</v>
      </c>
      <c r="F39" s="7"/>
      <c r="G39" s="7">
        <v>149598816548.58899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4000060</v>
      </c>
      <c r="R39" s="7"/>
      <c r="S39" s="7">
        <v>35391</v>
      </c>
      <c r="T39" s="7"/>
      <c r="U39" s="7">
        <v>123203071765</v>
      </c>
      <c r="V39" s="7"/>
      <c r="W39" s="7">
        <v>140723805025.41299</v>
      </c>
      <c r="X39" s="4"/>
      <c r="Y39" s="8">
        <v>4.0761837236107899E-3</v>
      </c>
    </row>
    <row r="40" spans="1:25" x14ac:dyDescent="0.55000000000000004">
      <c r="A40" s="1" t="s">
        <v>46</v>
      </c>
      <c r="C40" s="7">
        <v>82444</v>
      </c>
      <c r="D40" s="7"/>
      <c r="E40" s="7">
        <v>414492226</v>
      </c>
      <c r="F40" s="7"/>
      <c r="G40" s="7">
        <v>459676947.0438</v>
      </c>
      <c r="H40" s="7"/>
      <c r="I40" s="7">
        <v>0</v>
      </c>
      <c r="J40" s="7"/>
      <c r="K40" s="7">
        <v>0</v>
      </c>
      <c r="L40" s="7"/>
      <c r="M40" s="7">
        <v>-82444</v>
      </c>
      <c r="N40" s="7"/>
      <c r="O40" s="7">
        <v>952381168</v>
      </c>
      <c r="P40" s="7"/>
      <c r="Q40" s="7">
        <v>0</v>
      </c>
      <c r="R40" s="7"/>
      <c r="S40" s="7">
        <v>0</v>
      </c>
      <c r="T40" s="7"/>
      <c r="U40" s="7">
        <v>0</v>
      </c>
      <c r="V40" s="7"/>
      <c r="W40" s="7">
        <v>0</v>
      </c>
      <c r="X40" s="4"/>
      <c r="Y40" s="8">
        <v>0</v>
      </c>
    </row>
    <row r="41" spans="1:25" x14ac:dyDescent="0.55000000000000004">
      <c r="A41" s="1" t="s">
        <v>47</v>
      </c>
      <c r="C41" s="7">
        <v>465187</v>
      </c>
      <c r="D41" s="7"/>
      <c r="E41" s="7">
        <v>167406947589</v>
      </c>
      <c r="F41" s="7"/>
      <c r="G41" s="7">
        <v>262237892791.185</v>
      </c>
      <c r="H41" s="7"/>
      <c r="I41" s="7">
        <v>5000</v>
      </c>
      <c r="J41" s="7"/>
      <c r="K41" s="7">
        <v>2677882721</v>
      </c>
      <c r="L41" s="7"/>
      <c r="M41" s="7">
        <v>0</v>
      </c>
      <c r="N41" s="7"/>
      <c r="O41" s="7">
        <v>0</v>
      </c>
      <c r="P41" s="7"/>
      <c r="Q41" s="7">
        <v>470187</v>
      </c>
      <c r="R41" s="7"/>
      <c r="S41" s="7">
        <v>552890</v>
      </c>
      <c r="T41" s="7"/>
      <c r="U41" s="7">
        <v>170084830310</v>
      </c>
      <c r="V41" s="7"/>
      <c r="W41" s="7">
        <v>258414918371.94199</v>
      </c>
      <c r="X41" s="4"/>
      <c r="Y41" s="8">
        <v>7.4852061029454069E-3</v>
      </c>
    </row>
    <row r="42" spans="1:25" x14ac:dyDescent="0.55000000000000004">
      <c r="A42" s="1" t="s">
        <v>48</v>
      </c>
      <c r="C42" s="7">
        <v>2248066</v>
      </c>
      <c r="D42" s="7"/>
      <c r="E42" s="7">
        <v>105367073197</v>
      </c>
      <c r="F42" s="7"/>
      <c r="G42" s="7">
        <v>111801541065.21899</v>
      </c>
      <c r="H42" s="7"/>
      <c r="I42" s="7">
        <v>1380205</v>
      </c>
      <c r="J42" s="7"/>
      <c r="K42" s="7">
        <v>79178526541</v>
      </c>
      <c r="L42" s="7"/>
      <c r="M42" s="7">
        <v>0</v>
      </c>
      <c r="N42" s="7"/>
      <c r="O42" s="7">
        <v>0</v>
      </c>
      <c r="P42" s="7"/>
      <c r="Q42" s="7">
        <v>3628271</v>
      </c>
      <c r="R42" s="7"/>
      <c r="S42" s="7">
        <v>58310</v>
      </c>
      <c r="T42" s="7"/>
      <c r="U42" s="7">
        <v>184545599738</v>
      </c>
      <c r="V42" s="7"/>
      <c r="W42" s="7">
        <v>210305673342.04099</v>
      </c>
      <c r="X42" s="4"/>
      <c r="Y42" s="8">
        <v>6.0916812369096133E-3</v>
      </c>
    </row>
    <row r="43" spans="1:25" x14ac:dyDescent="0.55000000000000004">
      <c r="A43" s="1" t="s">
        <v>49</v>
      </c>
      <c r="C43" s="7">
        <v>16902989</v>
      </c>
      <c r="D43" s="7"/>
      <c r="E43" s="7">
        <v>49525931576</v>
      </c>
      <c r="F43" s="7"/>
      <c r="G43" s="7">
        <v>351002474740.75</v>
      </c>
      <c r="H43" s="7"/>
      <c r="I43" s="7">
        <v>14148772</v>
      </c>
      <c r="J43" s="7"/>
      <c r="K43" s="7">
        <v>246992394</v>
      </c>
      <c r="L43" s="7"/>
      <c r="M43" s="7">
        <v>-11531</v>
      </c>
      <c r="N43" s="7"/>
      <c r="O43" s="7">
        <v>248504631</v>
      </c>
      <c r="P43" s="7"/>
      <c r="Q43" s="7">
        <v>31040230</v>
      </c>
      <c r="R43" s="7"/>
      <c r="S43" s="7">
        <v>20530</v>
      </c>
      <c r="T43" s="7"/>
      <c r="U43" s="7">
        <v>174640934514</v>
      </c>
      <c r="V43" s="7"/>
      <c r="W43" s="7">
        <v>633464249164.69495</v>
      </c>
      <c r="X43" s="4"/>
      <c r="Y43" s="8">
        <v>1.8348826351505781E-2</v>
      </c>
    </row>
    <row r="44" spans="1:25" x14ac:dyDescent="0.55000000000000004">
      <c r="A44" s="1" t="s">
        <v>50</v>
      </c>
      <c r="C44" s="7">
        <v>12000000</v>
      </c>
      <c r="D44" s="7"/>
      <c r="E44" s="7">
        <v>89997159737</v>
      </c>
      <c r="F44" s="7"/>
      <c r="G44" s="7">
        <v>117162709200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12000000</v>
      </c>
      <c r="R44" s="7"/>
      <c r="S44" s="7">
        <v>6744</v>
      </c>
      <c r="T44" s="7"/>
      <c r="U44" s="7">
        <v>89997159737</v>
      </c>
      <c r="V44" s="7"/>
      <c r="W44" s="7">
        <v>80446478400</v>
      </c>
      <c r="X44" s="4"/>
      <c r="Y44" s="8">
        <v>2.3302001094745103E-3</v>
      </c>
    </row>
    <row r="45" spans="1:25" x14ac:dyDescent="0.55000000000000004">
      <c r="A45" s="1" t="s">
        <v>51</v>
      </c>
      <c r="C45" s="7">
        <v>24900000</v>
      </c>
      <c r="D45" s="7"/>
      <c r="E45" s="7">
        <v>79397971414</v>
      </c>
      <c r="F45" s="7"/>
      <c r="G45" s="7">
        <v>274497961050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24900000</v>
      </c>
      <c r="R45" s="7"/>
      <c r="S45" s="7">
        <v>9410</v>
      </c>
      <c r="T45" s="7"/>
      <c r="U45" s="7">
        <v>79397971414</v>
      </c>
      <c r="V45" s="7"/>
      <c r="W45" s="7">
        <v>232914861450</v>
      </c>
      <c r="X45" s="4"/>
      <c r="Y45" s="8">
        <v>6.7465754429970231E-3</v>
      </c>
    </row>
    <row r="46" spans="1:25" x14ac:dyDescent="0.55000000000000004">
      <c r="A46" s="1" t="s">
        <v>52</v>
      </c>
      <c r="C46" s="7">
        <v>171600</v>
      </c>
      <c r="D46" s="7"/>
      <c r="E46" s="7">
        <v>326679554</v>
      </c>
      <c r="F46" s="7"/>
      <c r="G46" s="7">
        <v>565981055.63999999</v>
      </c>
      <c r="H46" s="7"/>
      <c r="I46" s="7">
        <v>0</v>
      </c>
      <c r="J46" s="7"/>
      <c r="K46" s="7">
        <v>0</v>
      </c>
      <c r="L46" s="7"/>
      <c r="M46" s="7">
        <v>-171600</v>
      </c>
      <c r="N46" s="7"/>
      <c r="O46" s="7">
        <v>721549134</v>
      </c>
      <c r="P46" s="7"/>
      <c r="Q46" s="7">
        <v>0</v>
      </c>
      <c r="R46" s="7"/>
      <c r="S46" s="7">
        <v>0</v>
      </c>
      <c r="T46" s="7"/>
      <c r="U46" s="7">
        <v>0</v>
      </c>
      <c r="V46" s="7"/>
      <c r="W46" s="7">
        <v>0</v>
      </c>
      <c r="X46" s="4"/>
      <c r="Y46" s="8">
        <v>0</v>
      </c>
    </row>
    <row r="47" spans="1:25" x14ac:dyDescent="0.55000000000000004">
      <c r="A47" s="1" t="s">
        <v>53</v>
      </c>
      <c r="C47" s="7">
        <v>11791760</v>
      </c>
      <c r="D47" s="7"/>
      <c r="E47" s="7">
        <v>78009106067</v>
      </c>
      <c r="F47" s="7"/>
      <c r="G47" s="7">
        <v>88498072661.399994</v>
      </c>
      <c r="H47" s="7"/>
      <c r="I47" s="7">
        <v>2010625</v>
      </c>
      <c r="J47" s="7"/>
      <c r="K47" s="7">
        <v>14274504139</v>
      </c>
      <c r="L47" s="7"/>
      <c r="M47" s="7">
        <v>0</v>
      </c>
      <c r="N47" s="7"/>
      <c r="O47" s="7">
        <v>0</v>
      </c>
      <c r="P47" s="7"/>
      <c r="Q47" s="7">
        <v>13802385</v>
      </c>
      <c r="R47" s="7"/>
      <c r="S47" s="7">
        <v>6600</v>
      </c>
      <c r="T47" s="7"/>
      <c r="U47" s="7">
        <v>92283610206</v>
      </c>
      <c r="V47" s="7"/>
      <c r="W47" s="7">
        <v>90553721341.050003</v>
      </c>
      <c r="X47" s="4"/>
      <c r="Y47" s="8">
        <v>2.6229649274770368E-3</v>
      </c>
    </row>
    <row r="48" spans="1:25" x14ac:dyDescent="0.55000000000000004">
      <c r="A48" s="1" t="s">
        <v>54</v>
      </c>
      <c r="C48" s="7">
        <v>4482368</v>
      </c>
      <c r="D48" s="7"/>
      <c r="E48" s="7">
        <v>5388805760</v>
      </c>
      <c r="F48" s="7"/>
      <c r="G48" s="7">
        <v>39967610256.288002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4482368</v>
      </c>
      <c r="R48" s="7"/>
      <c r="S48" s="7">
        <v>8110</v>
      </c>
      <c r="T48" s="7"/>
      <c r="U48" s="7">
        <v>5388805760</v>
      </c>
      <c r="V48" s="7"/>
      <c r="W48" s="7">
        <v>36135710053.344002</v>
      </c>
      <c r="X48" s="4"/>
      <c r="Y48" s="8">
        <v>1.0467013248679554E-3</v>
      </c>
    </row>
    <row r="49" spans="1:25" x14ac:dyDescent="0.55000000000000004">
      <c r="A49" s="1" t="s">
        <v>55</v>
      </c>
      <c r="C49" s="7">
        <v>66806090</v>
      </c>
      <c r="D49" s="7"/>
      <c r="E49" s="7">
        <v>778027291610</v>
      </c>
      <c r="F49" s="7"/>
      <c r="G49" s="7">
        <v>1211292750264.48</v>
      </c>
      <c r="H49" s="7"/>
      <c r="I49" s="7">
        <v>2500000</v>
      </c>
      <c r="J49" s="7"/>
      <c r="K49" s="7">
        <v>44379210336</v>
      </c>
      <c r="L49" s="7"/>
      <c r="M49" s="7">
        <v>0</v>
      </c>
      <c r="N49" s="7"/>
      <c r="O49" s="7">
        <v>0</v>
      </c>
      <c r="P49" s="7"/>
      <c r="Q49" s="7">
        <v>69306090</v>
      </c>
      <c r="R49" s="7"/>
      <c r="S49" s="7">
        <v>17350</v>
      </c>
      <c r="T49" s="7"/>
      <c r="U49" s="7">
        <v>822406501946</v>
      </c>
      <c r="V49" s="7"/>
      <c r="W49" s="7">
        <v>1195306020564.0801</v>
      </c>
      <c r="X49" s="4"/>
      <c r="Y49" s="8">
        <v>3.462304721562505E-2</v>
      </c>
    </row>
    <row r="50" spans="1:25" x14ac:dyDescent="0.55000000000000004">
      <c r="A50" s="1" t="s">
        <v>56</v>
      </c>
      <c r="C50" s="7">
        <v>65300000</v>
      </c>
      <c r="D50" s="7"/>
      <c r="E50" s="7">
        <v>561972668864</v>
      </c>
      <c r="F50" s="7"/>
      <c r="G50" s="7">
        <v>1054811306250</v>
      </c>
      <c r="H50" s="7"/>
      <c r="I50" s="7">
        <v>1000000</v>
      </c>
      <c r="J50" s="7"/>
      <c r="K50" s="7">
        <v>15244133298</v>
      </c>
      <c r="L50" s="7"/>
      <c r="M50" s="7">
        <v>0</v>
      </c>
      <c r="N50" s="7"/>
      <c r="O50" s="7">
        <v>0</v>
      </c>
      <c r="P50" s="7"/>
      <c r="Q50" s="7">
        <v>66300000</v>
      </c>
      <c r="R50" s="7"/>
      <c r="S50" s="7">
        <v>13800</v>
      </c>
      <c r="T50" s="7"/>
      <c r="U50" s="7">
        <v>577216802162</v>
      </c>
      <c r="V50" s="7"/>
      <c r="W50" s="7">
        <v>909496107000</v>
      </c>
      <c r="X50" s="4"/>
      <c r="Y50" s="8">
        <v>2.6344321967212935E-2</v>
      </c>
    </row>
    <row r="51" spans="1:25" x14ac:dyDescent="0.55000000000000004">
      <c r="A51" s="1" t="s">
        <v>57</v>
      </c>
      <c r="C51" s="7">
        <v>13088533</v>
      </c>
      <c r="D51" s="7"/>
      <c r="E51" s="7">
        <v>588331647790</v>
      </c>
      <c r="F51" s="7"/>
      <c r="G51" s="7">
        <v>666093556281.96497</v>
      </c>
      <c r="H51" s="7"/>
      <c r="I51" s="7">
        <v>7264</v>
      </c>
      <c r="J51" s="7"/>
      <c r="K51" s="7">
        <v>342564317</v>
      </c>
      <c r="L51" s="7"/>
      <c r="M51" s="7">
        <v>0</v>
      </c>
      <c r="N51" s="7"/>
      <c r="O51" s="7">
        <v>0</v>
      </c>
      <c r="P51" s="7"/>
      <c r="Q51" s="7">
        <v>13095797</v>
      </c>
      <c r="R51" s="7"/>
      <c r="S51" s="7">
        <v>45881</v>
      </c>
      <c r="T51" s="7"/>
      <c r="U51" s="7">
        <v>588674212107</v>
      </c>
      <c r="V51" s="7"/>
      <c r="W51" s="7">
        <v>597273214997.16602</v>
      </c>
      <c r="X51" s="4"/>
      <c r="Y51" s="8">
        <v>1.7300522517000434E-2</v>
      </c>
    </row>
    <row r="52" spans="1:25" x14ac:dyDescent="0.55000000000000004">
      <c r="A52" s="1" t="s">
        <v>58</v>
      </c>
      <c r="C52" s="7">
        <v>4032094</v>
      </c>
      <c r="D52" s="7"/>
      <c r="E52" s="7">
        <v>13266745893</v>
      </c>
      <c r="F52" s="7"/>
      <c r="G52" s="7">
        <v>113068586778.147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4032094</v>
      </c>
      <c r="R52" s="7"/>
      <c r="S52" s="7">
        <v>22930</v>
      </c>
      <c r="T52" s="7"/>
      <c r="U52" s="7">
        <v>13266745893</v>
      </c>
      <c r="V52" s="7"/>
      <c r="W52" s="7">
        <v>91905802723.251007</v>
      </c>
      <c r="X52" s="4"/>
      <c r="Y52" s="8">
        <v>2.6621291052942131E-3</v>
      </c>
    </row>
    <row r="53" spans="1:25" x14ac:dyDescent="0.55000000000000004">
      <c r="A53" s="1" t="s">
        <v>59</v>
      </c>
      <c r="C53" s="7">
        <v>3401464</v>
      </c>
      <c r="D53" s="7"/>
      <c r="E53" s="7">
        <v>115147498452</v>
      </c>
      <c r="F53" s="7"/>
      <c r="G53" s="7">
        <v>146542304033.92801</v>
      </c>
      <c r="H53" s="7"/>
      <c r="I53" s="7">
        <v>40000</v>
      </c>
      <c r="J53" s="7"/>
      <c r="K53" s="7">
        <v>1862084694</v>
      </c>
      <c r="L53" s="7"/>
      <c r="M53" s="7">
        <v>0</v>
      </c>
      <c r="N53" s="7"/>
      <c r="O53" s="7">
        <v>0</v>
      </c>
      <c r="P53" s="7"/>
      <c r="Q53" s="7">
        <v>3441464</v>
      </c>
      <c r="R53" s="7"/>
      <c r="S53" s="7">
        <v>40810</v>
      </c>
      <c r="T53" s="7"/>
      <c r="U53" s="7">
        <v>117009583146</v>
      </c>
      <c r="V53" s="7"/>
      <c r="W53" s="7">
        <v>139610491272.25201</v>
      </c>
      <c r="X53" s="4"/>
      <c r="Y53" s="8">
        <v>4.0439356515871031E-3</v>
      </c>
    </row>
    <row r="54" spans="1:25" x14ac:dyDescent="0.55000000000000004">
      <c r="A54" s="1" t="s">
        <v>60</v>
      </c>
      <c r="C54" s="7">
        <v>9061027</v>
      </c>
      <c r="D54" s="7"/>
      <c r="E54" s="7">
        <v>66603223527</v>
      </c>
      <c r="F54" s="7"/>
      <c r="G54" s="7">
        <v>86648435615.546997</v>
      </c>
      <c r="H54" s="7"/>
      <c r="I54" s="7">
        <v>3201909</v>
      </c>
      <c r="J54" s="7"/>
      <c r="K54" s="7">
        <v>28329201248</v>
      </c>
      <c r="L54" s="7"/>
      <c r="M54" s="7">
        <v>0</v>
      </c>
      <c r="N54" s="7"/>
      <c r="O54" s="7">
        <v>0</v>
      </c>
      <c r="P54" s="7"/>
      <c r="Q54" s="7">
        <v>12262936</v>
      </c>
      <c r="R54" s="7"/>
      <c r="S54" s="7">
        <v>8190</v>
      </c>
      <c r="T54" s="7"/>
      <c r="U54" s="7">
        <v>94932424775</v>
      </c>
      <c r="V54" s="7"/>
      <c r="W54" s="7">
        <v>99835866837.251999</v>
      </c>
      <c r="X54" s="4"/>
      <c r="Y54" s="8">
        <v>2.8918301019581643E-3</v>
      </c>
    </row>
    <row r="55" spans="1:25" x14ac:dyDescent="0.55000000000000004">
      <c r="A55" s="1" t="s">
        <v>61</v>
      </c>
      <c r="C55" s="7">
        <v>7745758</v>
      </c>
      <c r="D55" s="7"/>
      <c r="E55" s="7">
        <v>130440834234</v>
      </c>
      <c r="F55" s="7"/>
      <c r="G55" s="7">
        <v>169854736522.194</v>
      </c>
      <c r="H55" s="7"/>
      <c r="I55" s="7">
        <v>2000000</v>
      </c>
      <c r="J55" s="7"/>
      <c r="K55" s="7">
        <v>43710253354</v>
      </c>
      <c r="L55" s="7"/>
      <c r="M55" s="7">
        <v>0</v>
      </c>
      <c r="N55" s="7"/>
      <c r="O55" s="7">
        <v>0</v>
      </c>
      <c r="P55" s="7"/>
      <c r="Q55" s="7">
        <v>9745758</v>
      </c>
      <c r="R55" s="7"/>
      <c r="S55" s="7">
        <v>17220</v>
      </c>
      <c r="T55" s="7"/>
      <c r="U55" s="7">
        <v>174151087588</v>
      </c>
      <c r="V55" s="7"/>
      <c r="W55" s="7">
        <v>166823412141.078</v>
      </c>
      <c r="X55" s="4"/>
      <c r="Y55" s="8">
        <v>4.8321808606857711E-3</v>
      </c>
    </row>
    <row r="56" spans="1:25" x14ac:dyDescent="0.55000000000000004">
      <c r="A56" s="1" t="s">
        <v>62</v>
      </c>
      <c r="C56" s="7">
        <v>7178197</v>
      </c>
      <c r="D56" s="7"/>
      <c r="E56" s="7">
        <v>229202445533</v>
      </c>
      <c r="F56" s="7"/>
      <c r="G56" s="7">
        <v>316815610716.53998</v>
      </c>
      <c r="H56" s="7"/>
      <c r="I56" s="7">
        <v>1500000</v>
      </c>
      <c r="J56" s="7"/>
      <c r="K56" s="7">
        <v>63340187660</v>
      </c>
      <c r="L56" s="7"/>
      <c r="M56" s="7">
        <v>0</v>
      </c>
      <c r="N56" s="7"/>
      <c r="O56" s="7">
        <v>0</v>
      </c>
      <c r="P56" s="7"/>
      <c r="Q56" s="7">
        <v>8678197</v>
      </c>
      <c r="R56" s="7"/>
      <c r="S56" s="7">
        <v>38800</v>
      </c>
      <c r="T56" s="7"/>
      <c r="U56" s="7">
        <v>292542633193</v>
      </c>
      <c r="V56" s="7"/>
      <c r="W56" s="7">
        <v>334710595040.58002</v>
      </c>
      <c r="X56" s="4"/>
      <c r="Y56" s="8">
        <v>9.6951747387594538E-3</v>
      </c>
    </row>
    <row r="57" spans="1:25" x14ac:dyDescent="0.55000000000000004">
      <c r="A57" s="1" t="s">
        <v>63</v>
      </c>
      <c r="C57" s="7">
        <v>8416516</v>
      </c>
      <c r="D57" s="7"/>
      <c r="E57" s="7">
        <v>129795300908</v>
      </c>
      <c r="F57" s="7"/>
      <c r="G57" s="7">
        <v>133695674922.20399</v>
      </c>
      <c r="H57" s="7"/>
      <c r="I57" s="7">
        <v>1407255</v>
      </c>
      <c r="J57" s="7"/>
      <c r="K57" s="7">
        <v>23409339285</v>
      </c>
      <c r="L57" s="7"/>
      <c r="M57" s="7">
        <v>0</v>
      </c>
      <c r="N57" s="7"/>
      <c r="O57" s="7">
        <v>0</v>
      </c>
      <c r="P57" s="7"/>
      <c r="Q57" s="7">
        <v>9823771</v>
      </c>
      <c r="R57" s="7"/>
      <c r="S57" s="7">
        <v>14520</v>
      </c>
      <c r="T57" s="7"/>
      <c r="U57" s="7">
        <v>153204640193</v>
      </c>
      <c r="V57" s="7"/>
      <c r="W57" s="7">
        <v>141792440048.22601</v>
      </c>
      <c r="X57" s="4"/>
      <c r="Y57" s="8">
        <v>4.1071376385200999E-3</v>
      </c>
    </row>
    <row r="58" spans="1:25" x14ac:dyDescent="0.55000000000000004">
      <c r="A58" s="1" t="s">
        <v>64</v>
      </c>
      <c r="C58" s="7">
        <v>5743202</v>
      </c>
      <c r="D58" s="7"/>
      <c r="E58" s="7">
        <v>125891666730</v>
      </c>
      <c r="F58" s="7"/>
      <c r="G58" s="7">
        <v>165904410291.78601</v>
      </c>
      <c r="H58" s="7"/>
      <c r="I58" s="7">
        <v>2575477</v>
      </c>
      <c r="J58" s="7"/>
      <c r="K58" s="7">
        <v>71940755197</v>
      </c>
      <c r="L58" s="7"/>
      <c r="M58" s="7">
        <v>0</v>
      </c>
      <c r="N58" s="7"/>
      <c r="O58" s="7">
        <v>0</v>
      </c>
      <c r="P58" s="7"/>
      <c r="Q58" s="7">
        <v>8318679</v>
      </c>
      <c r="R58" s="7"/>
      <c r="S58" s="7">
        <v>23680</v>
      </c>
      <c r="T58" s="7"/>
      <c r="U58" s="7">
        <v>197832421927</v>
      </c>
      <c r="V58" s="7"/>
      <c r="W58" s="7">
        <v>195814250123.616</v>
      </c>
      <c r="X58" s="4"/>
      <c r="Y58" s="8">
        <v>5.6719249387891064E-3</v>
      </c>
    </row>
    <row r="59" spans="1:25" x14ac:dyDescent="0.55000000000000004">
      <c r="A59" s="1" t="s">
        <v>65</v>
      </c>
      <c r="C59" s="7">
        <v>7116666</v>
      </c>
      <c r="D59" s="7"/>
      <c r="E59" s="7">
        <v>96342904669</v>
      </c>
      <c r="F59" s="7"/>
      <c r="G59" s="7">
        <v>123680368681.51601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7116666</v>
      </c>
      <c r="R59" s="7"/>
      <c r="S59" s="7">
        <v>14802</v>
      </c>
      <c r="T59" s="7"/>
      <c r="U59" s="7">
        <v>96342904669</v>
      </c>
      <c r="V59" s="7"/>
      <c r="W59" s="7">
        <v>104714111835.715</v>
      </c>
      <c r="X59" s="4"/>
      <c r="Y59" s="8">
        <v>3.0331325835029864E-3</v>
      </c>
    </row>
    <row r="60" spans="1:25" x14ac:dyDescent="0.55000000000000004">
      <c r="A60" s="1" t="s">
        <v>66</v>
      </c>
      <c r="C60" s="7">
        <v>3050036</v>
      </c>
      <c r="D60" s="7"/>
      <c r="E60" s="7">
        <v>49907026894</v>
      </c>
      <c r="F60" s="7"/>
      <c r="G60" s="7">
        <v>48934676932.811996</v>
      </c>
      <c r="H60" s="7"/>
      <c r="I60" s="7">
        <v>970000</v>
      </c>
      <c r="J60" s="7"/>
      <c r="K60" s="7">
        <v>16928690618</v>
      </c>
      <c r="L60" s="7"/>
      <c r="M60" s="7">
        <v>0</v>
      </c>
      <c r="N60" s="7"/>
      <c r="O60" s="7">
        <v>0</v>
      </c>
      <c r="P60" s="7"/>
      <c r="Q60" s="7">
        <v>4020036</v>
      </c>
      <c r="R60" s="7"/>
      <c r="S60" s="7">
        <v>14300</v>
      </c>
      <c r="T60" s="7"/>
      <c r="U60" s="7">
        <v>66835717512</v>
      </c>
      <c r="V60" s="7"/>
      <c r="W60" s="7">
        <v>57144470036.940002</v>
      </c>
      <c r="X60" s="4"/>
      <c r="Y60" s="8">
        <v>1.6552377802524227E-3</v>
      </c>
    </row>
    <row r="61" spans="1:25" x14ac:dyDescent="0.55000000000000004">
      <c r="A61" s="1" t="s">
        <v>67</v>
      </c>
      <c r="C61" s="7">
        <v>45718</v>
      </c>
      <c r="D61" s="7"/>
      <c r="E61" s="7">
        <v>340478534</v>
      </c>
      <c r="F61" s="7"/>
      <c r="G61" s="7">
        <v>1381330498.2704999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45718</v>
      </c>
      <c r="R61" s="7"/>
      <c r="S61" s="7">
        <v>21302</v>
      </c>
      <c r="T61" s="7"/>
      <c r="U61" s="7">
        <v>340478534</v>
      </c>
      <c r="V61" s="7"/>
      <c r="W61" s="7">
        <v>968090221.22580004</v>
      </c>
      <c r="X61" s="4"/>
      <c r="Y61" s="8">
        <v>2.8041549914278933E-5</v>
      </c>
    </row>
    <row r="62" spans="1:25" x14ac:dyDescent="0.55000000000000004">
      <c r="A62" s="1" t="s">
        <v>68</v>
      </c>
      <c r="C62" s="7">
        <v>9013367</v>
      </c>
      <c r="D62" s="7"/>
      <c r="E62" s="7">
        <v>348062335112</v>
      </c>
      <c r="F62" s="7"/>
      <c r="G62" s="7">
        <v>426573100772.92401</v>
      </c>
      <c r="H62" s="7"/>
      <c r="I62" s="7">
        <v>1000490</v>
      </c>
      <c r="J62" s="7"/>
      <c r="K62" s="7">
        <v>46738911506</v>
      </c>
      <c r="L62" s="7"/>
      <c r="M62" s="7">
        <v>0</v>
      </c>
      <c r="N62" s="7"/>
      <c r="O62" s="7">
        <v>0</v>
      </c>
      <c r="P62" s="7"/>
      <c r="Q62" s="7">
        <v>10013857</v>
      </c>
      <c r="R62" s="7"/>
      <c r="S62" s="7">
        <v>43980</v>
      </c>
      <c r="T62" s="7"/>
      <c r="U62" s="7">
        <v>394801246618</v>
      </c>
      <c r="V62" s="7"/>
      <c r="W62" s="7">
        <v>437788994746.383</v>
      </c>
      <c r="X62" s="4"/>
      <c r="Y62" s="8">
        <v>1.2680927540574075E-2</v>
      </c>
    </row>
    <row r="63" spans="1:25" x14ac:dyDescent="0.55000000000000004">
      <c r="A63" s="1" t="s">
        <v>69</v>
      </c>
      <c r="C63" s="7">
        <v>4787943</v>
      </c>
      <c r="D63" s="7"/>
      <c r="E63" s="7">
        <v>26625642358</v>
      </c>
      <c r="F63" s="7"/>
      <c r="G63" s="7">
        <v>27366864750.112499</v>
      </c>
      <c r="H63" s="7"/>
      <c r="I63" s="7">
        <v>9285295</v>
      </c>
      <c r="J63" s="7"/>
      <c r="K63" s="7">
        <v>57940354037</v>
      </c>
      <c r="L63" s="7"/>
      <c r="M63" s="7">
        <v>0</v>
      </c>
      <c r="N63" s="7"/>
      <c r="O63" s="7">
        <v>0</v>
      </c>
      <c r="P63" s="7"/>
      <c r="Q63" s="7">
        <v>14073238</v>
      </c>
      <c r="R63" s="7"/>
      <c r="S63" s="7">
        <v>6120</v>
      </c>
      <c r="T63" s="7"/>
      <c r="U63" s="7">
        <v>84565996395</v>
      </c>
      <c r="V63" s="7"/>
      <c r="W63" s="7">
        <v>85615753671.468002</v>
      </c>
      <c r="X63" s="4"/>
      <c r="Y63" s="8">
        <v>2.479932528382715E-3</v>
      </c>
    </row>
    <row r="64" spans="1:25" x14ac:dyDescent="0.55000000000000004">
      <c r="A64" s="1" t="s">
        <v>70</v>
      </c>
      <c r="C64" s="7">
        <v>83679102</v>
      </c>
      <c r="D64" s="7"/>
      <c r="E64" s="7">
        <v>931105498085</v>
      </c>
      <c r="F64" s="7"/>
      <c r="G64" s="7">
        <v>1501420864742.96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83679102</v>
      </c>
      <c r="R64" s="7"/>
      <c r="S64" s="7">
        <v>16030</v>
      </c>
      <c r="T64" s="7"/>
      <c r="U64" s="7">
        <v>931105498085</v>
      </c>
      <c r="V64" s="7"/>
      <c r="W64" s="7">
        <v>1333394817829.8899</v>
      </c>
      <c r="X64" s="4"/>
      <c r="Y64" s="8">
        <v>3.8622905716652903E-2</v>
      </c>
    </row>
    <row r="65" spans="1:25" x14ac:dyDescent="0.55000000000000004">
      <c r="A65" s="1" t="s">
        <v>71</v>
      </c>
      <c r="C65" s="7">
        <v>1678321</v>
      </c>
      <c r="D65" s="7"/>
      <c r="E65" s="7">
        <v>26680793239</v>
      </c>
      <c r="F65" s="7"/>
      <c r="G65" s="7">
        <v>49949949602.097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1678321</v>
      </c>
      <c r="R65" s="7"/>
      <c r="S65" s="7">
        <v>25660</v>
      </c>
      <c r="T65" s="7"/>
      <c r="U65" s="7">
        <v>26680793239</v>
      </c>
      <c r="V65" s="7"/>
      <c r="W65" s="7">
        <v>42809475844.682999</v>
      </c>
      <c r="X65" s="4"/>
      <c r="Y65" s="8">
        <v>1.2400125808344487E-3</v>
      </c>
    </row>
    <row r="66" spans="1:25" x14ac:dyDescent="0.55000000000000004">
      <c r="A66" s="1" t="s">
        <v>72</v>
      </c>
      <c r="C66" s="7">
        <v>159509568</v>
      </c>
      <c r="D66" s="7"/>
      <c r="E66" s="7">
        <v>850196515368</v>
      </c>
      <c r="F66" s="7"/>
      <c r="G66" s="7">
        <v>1959807607830.1399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159509568</v>
      </c>
      <c r="R66" s="7"/>
      <c r="S66" s="7">
        <v>10100</v>
      </c>
      <c r="T66" s="7"/>
      <c r="U66" s="7">
        <v>850196515368</v>
      </c>
      <c r="V66" s="7"/>
      <c r="W66" s="7">
        <v>1601460909311.04</v>
      </c>
      <c r="X66" s="4"/>
      <c r="Y66" s="8">
        <v>4.6387666190192536E-2</v>
      </c>
    </row>
    <row r="67" spans="1:25" x14ac:dyDescent="0.55000000000000004">
      <c r="A67" s="1" t="s">
        <v>73</v>
      </c>
      <c r="C67" s="7">
        <v>11400000</v>
      </c>
      <c r="D67" s="7"/>
      <c r="E67" s="7">
        <v>104177670049</v>
      </c>
      <c r="F67" s="7"/>
      <c r="G67" s="7">
        <v>245001515400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11400000</v>
      </c>
      <c r="R67" s="7"/>
      <c r="S67" s="7">
        <v>17710</v>
      </c>
      <c r="T67" s="7"/>
      <c r="U67" s="7">
        <v>104177670049</v>
      </c>
      <c r="V67" s="7"/>
      <c r="W67" s="7">
        <v>200692730700</v>
      </c>
      <c r="X67" s="4"/>
      <c r="Y67" s="8">
        <v>5.813234244047138E-3</v>
      </c>
    </row>
    <row r="68" spans="1:25" x14ac:dyDescent="0.55000000000000004">
      <c r="A68" s="1" t="s">
        <v>74</v>
      </c>
      <c r="C68" s="7">
        <v>89335470</v>
      </c>
      <c r="D68" s="7"/>
      <c r="E68" s="7">
        <v>310243573534</v>
      </c>
      <c r="F68" s="7"/>
      <c r="G68" s="7">
        <v>1173099835425.74</v>
      </c>
      <c r="H68" s="7"/>
      <c r="I68" s="7">
        <v>11000000</v>
      </c>
      <c r="J68" s="7"/>
      <c r="K68" s="7">
        <v>142904503892</v>
      </c>
      <c r="L68" s="7"/>
      <c r="M68" s="7">
        <v>0</v>
      </c>
      <c r="N68" s="7"/>
      <c r="O68" s="7">
        <v>0</v>
      </c>
      <c r="P68" s="7"/>
      <c r="Q68" s="7">
        <v>100335470</v>
      </c>
      <c r="R68" s="7"/>
      <c r="S68" s="7">
        <v>12200</v>
      </c>
      <c r="T68" s="7"/>
      <c r="U68" s="7">
        <v>453148077426</v>
      </c>
      <c r="V68" s="7"/>
      <c r="W68" s="7">
        <v>1216809382232.7</v>
      </c>
      <c r="X68" s="4"/>
      <c r="Y68" s="8">
        <v>3.5245910226049733E-2</v>
      </c>
    </row>
    <row r="69" spans="1:25" x14ac:dyDescent="0.55000000000000004">
      <c r="A69" s="1" t="s">
        <v>75</v>
      </c>
      <c r="C69" s="7">
        <v>56615343</v>
      </c>
      <c r="D69" s="7"/>
      <c r="E69" s="7">
        <v>876567089376</v>
      </c>
      <c r="F69" s="7"/>
      <c r="G69" s="7">
        <v>1691168375359.96</v>
      </c>
      <c r="H69" s="7"/>
      <c r="I69" s="7">
        <v>2000000</v>
      </c>
      <c r="J69" s="7"/>
      <c r="K69" s="7">
        <v>61827737225</v>
      </c>
      <c r="L69" s="7"/>
      <c r="M69" s="7">
        <v>0</v>
      </c>
      <c r="N69" s="7"/>
      <c r="O69" s="7">
        <v>0</v>
      </c>
      <c r="P69" s="7"/>
      <c r="Q69" s="7">
        <v>58615343</v>
      </c>
      <c r="R69" s="7"/>
      <c r="S69" s="7">
        <v>28810</v>
      </c>
      <c r="T69" s="7"/>
      <c r="U69" s="7">
        <v>938394826601</v>
      </c>
      <c r="V69" s="7"/>
      <c r="W69" s="7">
        <v>1678660219040.6101</v>
      </c>
      <c r="X69" s="4"/>
      <c r="Y69" s="8">
        <v>4.8623809319898521E-2</v>
      </c>
    </row>
    <row r="70" spans="1:25" x14ac:dyDescent="0.55000000000000004">
      <c r="A70" s="1" t="s">
        <v>76</v>
      </c>
      <c r="C70" s="7">
        <v>53616487</v>
      </c>
      <c r="D70" s="7"/>
      <c r="E70" s="7">
        <v>778199801750</v>
      </c>
      <c r="F70" s="7"/>
      <c r="G70" s="7">
        <v>1174143239918.77</v>
      </c>
      <c r="H70" s="7"/>
      <c r="I70" s="7">
        <v>8284367</v>
      </c>
      <c r="J70" s="7"/>
      <c r="K70" s="7">
        <v>181361275830</v>
      </c>
      <c r="L70" s="7"/>
      <c r="M70" s="7">
        <v>0</v>
      </c>
      <c r="N70" s="7"/>
      <c r="O70" s="7">
        <v>0</v>
      </c>
      <c r="P70" s="7"/>
      <c r="Q70" s="7">
        <v>61900854</v>
      </c>
      <c r="R70" s="7"/>
      <c r="S70" s="7">
        <v>22210</v>
      </c>
      <c r="T70" s="7"/>
      <c r="U70" s="7">
        <v>959561077580</v>
      </c>
      <c r="V70" s="7"/>
      <c r="W70" s="7">
        <v>1366637800434.3301</v>
      </c>
      <c r="X70" s="4"/>
      <c r="Y70" s="8">
        <v>3.9585816750731501E-2</v>
      </c>
    </row>
    <row r="71" spans="1:25" x14ac:dyDescent="0.55000000000000004">
      <c r="A71" s="1" t="s">
        <v>77</v>
      </c>
      <c r="C71" s="7">
        <v>3475000</v>
      </c>
      <c r="D71" s="7"/>
      <c r="E71" s="7">
        <v>63343544402</v>
      </c>
      <c r="F71" s="7"/>
      <c r="G71" s="7">
        <v>91885011750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3475000</v>
      </c>
      <c r="R71" s="7"/>
      <c r="S71" s="7">
        <v>21100</v>
      </c>
      <c r="T71" s="7"/>
      <c r="U71" s="7">
        <v>63343544402</v>
      </c>
      <c r="V71" s="7"/>
      <c r="W71" s="7">
        <v>72886231125</v>
      </c>
      <c r="X71" s="4"/>
      <c r="Y71" s="8">
        <v>2.1112111695203734E-3</v>
      </c>
    </row>
    <row r="72" spans="1:25" x14ac:dyDescent="0.55000000000000004">
      <c r="A72" s="1" t="s">
        <v>78</v>
      </c>
      <c r="C72" s="7">
        <v>6341276</v>
      </c>
      <c r="D72" s="7"/>
      <c r="E72" s="7">
        <v>165637264377</v>
      </c>
      <c r="F72" s="7"/>
      <c r="G72" s="7">
        <v>180659611387.548</v>
      </c>
      <c r="H72" s="7"/>
      <c r="I72" s="7">
        <v>1204572</v>
      </c>
      <c r="J72" s="7"/>
      <c r="K72" s="7">
        <v>35074214660</v>
      </c>
      <c r="L72" s="7"/>
      <c r="M72" s="7">
        <v>0</v>
      </c>
      <c r="N72" s="7"/>
      <c r="O72" s="7">
        <v>0</v>
      </c>
      <c r="P72" s="7"/>
      <c r="Q72" s="7">
        <v>7545848</v>
      </c>
      <c r="R72" s="7"/>
      <c r="S72" s="7">
        <v>24880</v>
      </c>
      <c r="T72" s="7"/>
      <c r="U72" s="7">
        <v>200711479037</v>
      </c>
      <c r="V72" s="7"/>
      <c r="W72" s="7">
        <v>186623641085.47198</v>
      </c>
      <c r="X72" s="4"/>
      <c r="Y72" s="8">
        <v>5.4057111950334743E-3</v>
      </c>
    </row>
    <row r="73" spans="1:25" x14ac:dyDescent="0.55000000000000004">
      <c r="A73" s="1" t="s">
        <v>79</v>
      </c>
      <c r="C73" s="7">
        <v>17108382</v>
      </c>
      <c r="D73" s="7"/>
      <c r="E73" s="7">
        <v>28605406510</v>
      </c>
      <c r="F73" s="7"/>
      <c r="G73" s="7">
        <v>243364261788.80099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17108382</v>
      </c>
      <c r="R73" s="7"/>
      <c r="S73" s="7">
        <v>12050</v>
      </c>
      <c r="T73" s="7"/>
      <c r="U73" s="7">
        <v>28605406510</v>
      </c>
      <c r="V73" s="7"/>
      <c r="W73" s="7">
        <v>204929374881.55499</v>
      </c>
      <c r="X73" s="4"/>
      <c r="Y73" s="8">
        <v>5.9359522166919669E-3</v>
      </c>
    </row>
    <row r="74" spans="1:25" x14ac:dyDescent="0.55000000000000004">
      <c r="A74" s="1" t="s">
        <v>80</v>
      </c>
      <c r="C74" s="7">
        <v>3586340</v>
      </c>
      <c r="D74" s="7"/>
      <c r="E74" s="7">
        <v>131573208826</v>
      </c>
      <c r="F74" s="7"/>
      <c r="G74" s="7">
        <v>178506743941.944</v>
      </c>
      <c r="H74" s="7"/>
      <c r="I74" s="7">
        <v>680000</v>
      </c>
      <c r="J74" s="7"/>
      <c r="K74" s="7">
        <v>32271577107</v>
      </c>
      <c r="L74" s="7"/>
      <c r="M74" s="7">
        <v>0</v>
      </c>
      <c r="N74" s="7"/>
      <c r="O74" s="7">
        <v>0</v>
      </c>
      <c r="P74" s="7"/>
      <c r="Q74" s="7">
        <v>4266340</v>
      </c>
      <c r="R74" s="7"/>
      <c r="S74" s="7">
        <v>43829</v>
      </c>
      <c r="T74" s="7"/>
      <c r="U74" s="7">
        <v>163844785933</v>
      </c>
      <c r="V74" s="7"/>
      <c r="W74" s="7">
        <v>185876828835.633</v>
      </c>
      <c r="X74" s="4"/>
      <c r="Y74" s="8">
        <v>5.3840791482249253E-3</v>
      </c>
    </row>
    <row r="75" spans="1:25" x14ac:dyDescent="0.55000000000000004">
      <c r="A75" s="1" t="s">
        <v>81</v>
      </c>
      <c r="C75" s="7">
        <v>3350781</v>
      </c>
      <c r="D75" s="7"/>
      <c r="E75" s="7">
        <v>46951863227</v>
      </c>
      <c r="F75" s="7"/>
      <c r="G75" s="7">
        <v>46998206766.5355</v>
      </c>
      <c r="H75" s="7"/>
      <c r="I75" s="7">
        <v>4310798</v>
      </c>
      <c r="J75" s="7"/>
      <c r="K75" s="7">
        <v>57365965800</v>
      </c>
      <c r="L75" s="7"/>
      <c r="M75" s="7">
        <v>0</v>
      </c>
      <c r="N75" s="7"/>
      <c r="O75" s="7">
        <v>0</v>
      </c>
      <c r="P75" s="7"/>
      <c r="Q75" s="7">
        <v>7661579</v>
      </c>
      <c r="R75" s="7"/>
      <c r="S75" s="7">
        <v>12150</v>
      </c>
      <c r="T75" s="7"/>
      <c r="U75" s="7">
        <v>104317829027</v>
      </c>
      <c r="V75" s="7"/>
      <c r="W75" s="7">
        <v>92534310150.142502</v>
      </c>
      <c r="X75" s="4"/>
      <c r="Y75" s="8">
        <v>2.6803343531071255E-3</v>
      </c>
    </row>
    <row r="76" spans="1:25" x14ac:dyDescent="0.55000000000000004">
      <c r="A76" s="1" t="s">
        <v>82</v>
      </c>
      <c r="C76" s="7">
        <v>540098</v>
      </c>
      <c r="D76" s="7"/>
      <c r="E76" s="7">
        <v>15428005946</v>
      </c>
      <c r="F76" s="7"/>
      <c r="G76" s="7">
        <v>16095794789</v>
      </c>
      <c r="H76" s="7"/>
      <c r="I76" s="7">
        <v>509984</v>
      </c>
      <c r="J76" s="7"/>
      <c r="K76" s="7">
        <v>16536275023</v>
      </c>
      <c r="L76" s="7"/>
      <c r="M76" s="7">
        <v>0</v>
      </c>
      <c r="N76" s="7"/>
      <c r="O76" s="7">
        <v>0</v>
      </c>
      <c r="P76" s="7"/>
      <c r="Q76" s="7">
        <v>1050082</v>
      </c>
      <c r="R76" s="7"/>
      <c r="S76" s="7">
        <v>29940</v>
      </c>
      <c r="T76" s="7"/>
      <c r="U76" s="7">
        <v>31964280969</v>
      </c>
      <c r="V76" s="7"/>
      <c r="W76" s="7">
        <v>31252390322.273998</v>
      </c>
      <c r="X76" s="4"/>
      <c r="Y76" s="8">
        <v>9.0525184941225465E-4</v>
      </c>
    </row>
    <row r="77" spans="1:25" x14ac:dyDescent="0.55000000000000004">
      <c r="A77" s="1" t="s">
        <v>83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1500000</v>
      </c>
      <c r="J77" s="7"/>
      <c r="K77" s="7">
        <v>26374452725</v>
      </c>
      <c r="L77" s="7"/>
      <c r="M77" s="7">
        <v>-1500000</v>
      </c>
      <c r="N77" s="7"/>
      <c r="O77" s="7">
        <v>0</v>
      </c>
      <c r="P77" s="7"/>
      <c r="Q77" s="7">
        <v>0</v>
      </c>
      <c r="R77" s="7"/>
      <c r="S77" s="7">
        <v>0</v>
      </c>
      <c r="T77" s="7"/>
      <c r="U77" s="7">
        <v>0</v>
      </c>
      <c r="V77" s="7"/>
      <c r="W77" s="7">
        <v>0</v>
      </c>
      <c r="X77" s="4"/>
      <c r="Y77" s="8">
        <v>0</v>
      </c>
    </row>
    <row r="78" spans="1:25" x14ac:dyDescent="0.55000000000000004">
      <c r="A78" s="1" t="s">
        <v>84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1500000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1500000</v>
      </c>
      <c r="R78" s="7"/>
      <c r="S78" s="7">
        <v>21330</v>
      </c>
      <c r="T78" s="7"/>
      <c r="U78" s="7">
        <v>27874452725</v>
      </c>
      <c r="V78" s="7"/>
      <c r="W78" s="7">
        <v>31804629750</v>
      </c>
      <c r="X78" s="4"/>
      <c r="Y78" s="8">
        <v>9.212479302915797E-4</v>
      </c>
    </row>
    <row r="79" spans="1:25" x14ac:dyDescent="0.55000000000000004">
      <c r="A79" s="1" t="s">
        <v>85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1415751</v>
      </c>
      <c r="J79" s="7"/>
      <c r="K79" s="7">
        <v>26482993476</v>
      </c>
      <c r="L79" s="7"/>
      <c r="M79" s="7">
        <v>0</v>
      </c>
      <c r="N79" s="7"/>
      <c r="O79" s="7">
        <v>0</v>
      </c>
      <c r="P79" s="7"/>
      <c r="Q79" s="7">
        <v>1415751</v>
      </c>
      <c r="R79" s="7"/>
      <c r="S79" s="7">
        <v>18440</v>
      </c>
      <c r="T79" s="7"/>
      <c r="U79" s="7">
        <v>26482993476</v>
      </c>
      <c r="V79" s="7"/>
      <c r="W79" s="7">
        <v>25951115071.782001</v>
      </c>
      <c r="X79" s="4"/>
      <c r="Y79" s="8">
        <v>7.5169593975976993E-4</v>
      </c>
    </row>
    <row r="80" spans="1:25" x14ac:dyDescent="0.55000000000000004">
      <c r="A80" s="1" t="s">
        <v>86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650804</v>
      </c>
      <c r="J80" s="7"/>
      <c r="K80" s="7">
        <v>4970143314</v>
      </c>
      <c r="L80" s="7"/>
      <c r="M80" s="7">
        <v>0</v>
      </c>
      <c r="N80" s="7"/>
      <c r="O80" s="7">
        <v>0</v>
      </c>
      <c r="P80" s="7"/>
      <c r="Q80" s="7">
        <v>650804</v>
      </c>
      <c r="R80" s="7"/>
      <c r="S80" s="7">
        <v>9569</v>
      </c>
      <c r="T80" s="7"/>
      <c r="U80" s="7">
        <v>4970143314</v>
      </c>
      <c r="V80" s="7"/>
      <c r="W80" s="7">
        <v>6190489592.3177996</v>
      </c>
      <c r="X80" s="4"/>
      <c r="Y80" s="8">
        <v>1.7931275318224188E-4</v>
      </c>
    </row>
    <row r="81" spans="1:25" x14ac:dyDescent="0.55000000000000004">
      <c r="A81" s="1" t="s">
        <v>87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2789534</v>
      </c>
      <c r="J81" s="7"/>
      <c r="K81" s="7">
        <v>9305958965</v>
      </c>
      <c r="L81" s="7"/>
      <c r="M81" s="7">
        <v>-1394767</v>
      </c>
      <c r="N81" s="7"/>
      <c r="O81" s="7">
        <v>6186421547</v>
      </c>
      <c r="P81" s="7"/>
      <c r="Q81" s="7">
        <v>1394767</v>
      </c>
      <c r="R81" s="7"/>
      <c r="S81" s="7">
        <v>4624</v>
      </c>
      <c r="T81" s="7"/>
      <c r="U81" s="7">
        <v>4652979443</v>
      </c>
      <c r="V81" s="7"/>
      <c r="W81" s="7">
        <v>6411028662.4823999</v>
      </c>
      <c r="X81" s="4"/>
      <c r="Y81" s="8">
        <v>1.8570085339075218E-4</v>
      </c>
    </row>
    <row r="82" spans="1:25" x14ac:dyDescent="0.55000000000000004">
      <c r="A82" s="1" t="s">
        <v>88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576869</v>
      </c>
      <c r="J82" s="7"/>
      <c r="K82" s="7">
        <v>13280299686</v>
      </c>
      <c r="L82" s="7"/>
      <c r="M82" s="7">
        <v>0</v>
      </c>
      <c r="N82" s="7"/>
      <c r="O82" s="7">
        <v>0</v>
      </c>
      <c r="P82" s="7"/>
      <c r="Q82" s="7">
        <v>576869</v>
      </c>
      <c r="R82" s="7"/>
      <c r="S82" s="7">
        <v>35620</v>
      </c>
      <c r="T82" s="7"/>
      <c r="U82" s="7">
        <v>13280299686</v>
      </c>
      <c r="V82" s="7"/>
      <c r="W82" s="7">
        <v>20425812715</v>
      </c>
      <c r="X82" s="4"/>
      <c r="Y82" s="8">
        <v>5.9165089674335599E-4</v>
      </c>
    </row>
    <row r="83" spans="1:25" x14ac:dyDescent="0.55000000000000004">
      <c r="A83" s="1" t="s">
        <v>89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v>3000000</v>
      </c>
      <c r="J83" s="7"/>
      <c r="K83" s="7">
        <v>14518460640</v>
      </c>
      <c r="L83" s="7"/>
      <c r="M83" s="7">
        <v>-3000000</v>
      </c>
      <c r="N83" s="7"/>
      <c r="O83" s="7">
        <v>13810554169</v>
      </c>
      <c r="P83" s="7"/>
      <c r="Q83" s="7">
        <v>0</v>
      </c>
      <c r="R83" s="7"/>
      <c r="S83" s="7">
        <v>0</v>
      </c>
      <c r="T83" s="7"/>
      <c r="U83" s="7">
        <v>0</v>
      </c>
      <c r="V83" s="7"/>
      <c r="W83" s="7">
        <v>0</v>
      </c>
      <c r="X83" s="4"/>
      <c r="Y83" s="8">
        <v>0</v>
      </c>
    </row>
    <row r="84" spans="1:25" x14ac:dyDescent="0.55000000000000004">
      <c r="A84" s="1" t="s">
        <v>90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v>400000</v>
      </c>
      <c r="J84" s="7"/>
      <c r="K84" s="7">
        <v>1518207584</v>
      </c>
      <c r="L84" s="7"/>
      <c r="M84" s="7">
        <v>-400000</v>
      </c>
      <c r="N84" s="7"/>
      <c r="O84" s="7">
        <v>1507775070</v>
      </c>
      <c r="P84" s="7"/>
      <c r="Q84" s="7">
        <v>0</v>
      </c>
      <c r="R84" s="7"/>
      <c r="S84" s="7">
        <v>0</v>
      </c>
      <c r="T84" s="7"/>
      <c r="U84" s="7">
        <v>0</v>
      </c>
      <c r="V84" s="7"/>
      <c r="W84" s="7">
        <v>0</v>
      </c>
      <c r="X84" s="4"/>
      <c r="Y84" s="8">
        <v>0</v>
      </c>
    </row>
    <row r="85" spans="1:25" ht="24.75" thickBot="1" x14ac:dyDescent="0.6">
      <c r="C85" s="4"/>
      <c r="D85" s="4"/>
      <c r="E85" s="6">
        <f>SUM(E9:E84)</f>
        <v>13909360298926</v>
      </c>
      <c r="F85" s="4"/>
      <c r="G85" s="6">
        <f>SUM(G9:G84)</f>
        <v>26434715562418.801</v>
      </c>
      <c r="H85" s="4"/>
      <c r="I85" s="4"/>
      <c r="J85" s="4"/>
      <c r="K85" s="6">
        <f>SUM(K9:K84)</f>
        <v>1741367964984</v>
      </c>
      <c r="L85" s="4"/>
      <c r="M85" s="4"/>
      <c r="N85" s="4"/>
      <c r="O85" s="6">
        <f>SUM(O9:O84)</f>
        <v>92924954309</v>
      </c>
      <c r="P85" s="4"/>
      <c r="Q85" s="4"/>
      <c r="R85" s="4"/>
      <c r="S85" s="4"/>
      <c r="T85" s="4"/>
      <c r="U85" s="6">
        <f>SUM(U9:U84)</f>
        <v>15622568963866</v>
      </c>
      <c r="V85" s="4"/>
      <c r="W85" s="6">
        <f>SUM(W9:W84)</f>
        <v>25944941747300.777</v>
      </c>
      <c r="X85" s="4"/>
      <c r="Y85" s="9">
        <f>SUM(Y9:Y84)</f>
        <v>0.75151712420926442</v>
      </c>
    </row>
    <row r="86" spans="1:25" ht="24.75" thickTop="1" x14ac:dyDescent="0.55000000000000004"/>
    <row r="87" spans="1:25" x14ac:dyDescent="0.55000000000000004">
      <c r="G87" s="3"/>
      <c r="W87" s="3"/>
      <c r="Y87" s="13"/>
    </row>
    <row r="88" spans="1:25" x14ac:dyDescent="0.55000000000000004">
      <c r="G88" s="3"/>
      <c r="W88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7"/>
  <sheetViews>
    <sheetView rightToLeft="1" topLeftCell="I10" workbookViewId="0">
      <selection activeCell="AI41" sqref="AI41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14062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9.7109375" style="4" customWidth="1"/>
    <col min="34" max="34" width="1" style="4" customWidth="1"/>
    <col min="35" max="35" width="22.140625" style="4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4.75" x14ac:dyDescent="0.5500000000000000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7" ht="24.75" x14ac:dyDescent="0.55000000000000004">
      <c r="A6" s="23" t="s">
        <v>92</v>
      </c>
      <c r="B6" s="23" t="s">
        <v>92</v>
      </c>
      <c r="C6" s="23" t="s">
        <v>92</v>
      </c>
      <c r="D6" s="23" t="s">
        <v>92</v>
      </c>
      <c r="E6" s="23" t="s">
        <v>92</v>
      </c>
      <c r="F6" s="23" t="s">
        <v>92</v>
      </c>
      <c r="G6" s="23" t="s">
        <v>92</v>
      </c>
      <c r="H6" s="23" t="s">
        <v>92</v>
      </c>
      <c r="I6" s="23" t="s">
        <v>92</v>
      </c>
      <c r="J6" s="23" t="s">
        <v>92</v>
      </c>
      <c r="K6" s="23" t="s">
        <v>92</v>
      </c>
      <c r="L6" s="23" t="s">
        <v>92</v>
      </c>
      <c r="M6" s="23" t="s">
        <v>92</v>
      </c>
      <c r="O6" s="23" t="s">
        <v>282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 x14ac:dyDescent="0.55000000000000004">
      <c r="A7" s="22" t="s">
        <v>93</v>
      </c>
      <c r="C7" s="22" t="s">
        <v>94</v>
      </c>
      <c r="E7" s="22" t="s">
        <v>95</v>
      </c>
      <c r="G7" s="22" t="s">
        <v>96</v>
      </c>
      <c r="I7" s="22" t="s">
        <v>97</v>
      </c>
      <c r="K7" s="22" t="s">
        <v>98</v>
      </c>
      <c r="M7" s="22" t="s">
        <v>91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99</v>
      </c>
      <c r="AG7" s="22" t="s">
        <v>8</v>
      </c>
      <c r="AI7" s="22" t="s">
        <v>9</v>
      </c>
      <c r="AK7" s="22" t="s">
        <v>13</v>
      </c>
    </row>
    <row r="8" spans="1:37" ht="24.75" x14ac:dyDescent="0.55000000000000004">
      <c r="A8" s="22" t="s">
        <v>93</v>
      </c>
      <c r="C8" s="23" t="s">
        <v>94</v>
      </c>
      <c r="E8" s="23" t="s">
        <v>95</v>
      </c>
      <c r="G8" s="23" t="s">
        <v>96</v>
      </c>
      <c r="I8" s="23" t="s">
        <v>97</v>
      </c>
      <c r="K8" s="23" t="s">
        <v>98</v>
      </c>
      <c r="M8" s="23" t="s">
        <v>91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99</v>
      </c>
      <c r="AG8" s="23" t="s">
        <v>8</v>
      </c>
      <c r="AI8" s="23" t="s">
        <v>9</v>
      </c>
      <c r="AK8" s="23" t="s">
        <v>13</v>
      </c>
    </row>
    <row r="9" spans="1:37" x14ac:dyDescent="0.55000000000000004">
      <c r="A9" s="10" t="s">
        <v>100</v>
      </c>
      <c r="C9" s="4" t="s">
        <v>101</v>
      </c>
      <c r="D9" s="4"/>
      <c r="E9" s="4" t="s">
        <v>101</v>
      </c>
      <c r="F9" s="4"/>
      <c r="G9" s="4" t="s">
        <v>102</v>
      </c>
      <c r="H9" s="4"/>
      <c r="I9" s="4" t="s">
        <v>103</v>
      </c>
      <c r="J9" s="4"/>
      <c r="K9" s="5">
        <v>0</v>
      </c>
      <c r="L9" s="4"/>
      <c r="M9" s="5">
        <v>0</v>
      </c>
      <c r="N9" s="4"/>
      <c r="O9" s="5">
        <v>13930</v>
      </c>
      <c r="P9" s="4"/>
      <c r="Q9" s="5">
        <v>11842465172</v>
      </c>
      <c r="R9" s="4"/>
      <c r="S9" s="5">
        <v>13040406437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13930</v>
      </c>
      <c r="AD9" s="4"/>
      <c r="AE9" s="5">
        <v>955656</v>
      </c>
      <c r="AF9" s="4"/>
      <c r="AG9" s="5">
        <v>11842465172</v>
      </c>
      <c r="AI9" s="5">
        <v>13309875227</v>
      </c>
      <c r="AJ9" s="4"/>
      <c r="AK9" s="8">
        <v>3.8553176382482234E-4</v>
      </c>
    </row>
    <row r="10" spans="1:37" x14ac:dyDescent="0.55000000000000004">
      <c r="A10" s="11" t="s">
        <v>104</v>
      </c>
      <c r="C10" s="4" t="s">
        <v>101</v>
      </c>
      <c r="D10" s="4"/>
      <c r="E10" s="4" t="s">
        <v>101</v>
      </c>
      <c r="F10" s="4"/>
      <c r="G10" s="4" t="s">
        <v>105</v>
      </c>
      <c r="H10" s="4"/>
      <c r="I10" s="4" t="s">
        <v>106</v>
      </c>
      <c r="J10" s="4"/>
      <c r="K10" s="5">
        <v>0</v>
      </c>
      <c r="L10" s="4"/>
      <c r="M10" s="5">
        <v>0</v>
      </c>
      <c r="N10" s="4"/>
      <c r="O10" s="5">
        <v>138378</v>
      </c>
      <c r="P10" s="4"/>
      <c r="Q10" s="5">
        <v>127482903215</v>
      </c>
      <c r="R10" s="4"/>
      <c r="S10" s="5">
        <v>129109422117</v>
      </c>
      <c r="T10" s="4"/>
      <c r="U10" s="5">
        <v>84370</v>
      </c>
      <c r="V10" s="4"/>
      <c r="W10" s="5">
        <v>78793050377</v>
      </c>
      <c r="X10" s="4"/>
      <c r="Y10" s="5">
        <v>0</v>
      </c>
      <c r="Z10" s="4"/>
      <c r="AA10" s="5">
        <v>0</v>
      </c>
      <c r="AB10" s="5"/>
      <c r="AC10" s="5">
        <v>222748</v>
      </c>
      <c r="AD10" s="4"/>
      <c r="AE10" s="5">
        <v>944015</v>
      </c>
      <c r="AF10" s="4"/>
      <c r="AG10" s="5">
        <v>206275953590</v>
      </c>
      <c r="AI10" s="5">
        <v>210239340431</v>
      </c>
      <c r="AJ10" s="4"/>
      <c r="AK10" s="8">
        <v>6.0897598481845418E-3</v>
      </c>
    </row>
    <row r="11" spans="1:37" x14ac:dyDescent="0.55000000000000004">
      <c r="A11" s="11" t="s">
        <v>107</v>
      </c>
      <c r="C11" s="4" t="s">
        <v>101</v>
      </c>
      <c r="D11" s="4"/>
      <c r="E11" s="4" t="s">
        <v>101</v>
      </c>
      <c r="F11" s="4"/>
      <c r="G11" s="4" t="s">
        <v>108</v>
      </c>
      <c r="H11" s="4"/>
      <c r="I11" s="4" t="s">
        <v>109</v>
      </c>
      <c r="J11" s="4"/>
      <c r="K11" s="5">
        <v>0</v>
      </c>
      <c r="L11" s="4"/>
      <c r="M11" s="5">
        <v>0</v>
      </c>
      <c r="N11" s="4"/>
      <c r="O11" s="5">
        <v>141124</v>
      </c>
      <c r="P11" s="4"/>
      <c r="Q11" s="5">
        <v>124865132270</v>
      </c>
      <c r="R11" s="4"/>
      <c r="S11" s="5">
        <v>129687368651</v>
      </c>
      <c r="T11" s="4"/>
      <c r="U11" s="5">
        <v>166789</v>
      </c>
      <c r="V11" s="4"/>
      <c r="W11" s="5">
        <v>154219001899</v>
      </c>
      <c r="X11" s="4"/>
      <c r="Y11" s="5">
        <v>0</v>
      </c>
      <c r="Z11" s="4"/>
      <c r="AA11" s="5">
        <v>0</v>
      </c>
      <c r="AB11" s="5"/>
      <c r="AC11" s="5">
        <v>307913</v>
      </c>
      <c r="AD11" s="4"/>
      <c r="AE11" s="5">
        <v>930532</v>
      </c>
      <c r="AF11" s="4"/>
      <c r="AG11" s="5">
        <v>279084134160</v>
      </c>
      <c r="AI11" s="5">
        <v>286470967440</v>
      </c>
      <c r="AJ11" s="4"/>
      <c r="AK11" s="8">
        <v>8.2978732315764966E-3</v>
      </c>
    </row>
    <row r="12" spans="1:37" x14ac:dyDescent="0.55000000000000004">
      <c r="A12" s="11" t="s">
        <v>110</v>
      </c>
      <c r="C12" s="4" t="s">
        <v>101</v>
      </c>
      <c r="D12" s="4"/>
      <c r="E12" s="4" t="s">
        <v>101</v>
      </c>
      <c r="F12" s="4"/>
      <c r="G12" s="4" t="s">
        <v>111</v>
      </c>
      <c r="H12" s="4"/>
      <c r="I12" s="4" t="s">
        <v>112</v>
      </c>
      <c r="J12" s="4"/>
      <c r="K12" s="5">
        <v>0</v>
      </c>
      <c r="L12" s="4"/>
      <c r="M12" s="5">
        <v>0</v>
      </c>
      <c r="N12" s="4"/>
      <c r="O12" s="5">
        <v>19665</v>
      </c>
      <c r="P12" s="4"/>
      <c r="Q12" s="5">
        <v>15884565537</v>
      </c>
      <c r="R12" s="4"/>
      <c r="S12" s="5">
        <v>17183898203</v>
      </c>
      <c r="T12" s="4"/>
      <c r="U12" s="5">
        <v>89324</v>
      </c>
      <c r="V12" s="4"/>
      <c r="W12" s="5">
        <v>78256894032</v>
      </c>
      <c r="X12" s="4"/>
      <c r="Y12" s="5">
        <v>0</v>
      </c>
      <c r="Z12" s="4"/>
      <c r="AA12" s="5">
        <v>0</v>
      </c>
      <c r="AB12" s="5"/>
      <c r="AC12" s="5">
        <v>108989</v>
      </c>
      <c r="AD12" s="4"/>
      <c r="AE12" s="5">
        <v>881110</v>
      </c>
      <c r="AF12" s="4"/>
      <c r="AG12" s="5">
        <v>94141459554</v>
      </c>
      <c r="AI12" s="5">
        <v>96013892117</v>
      </c>
      <c r="AJ12" s="4"/>
      <c r="AK12" s="8">
        <v>2.7811233800646672E-3</v>
      </c>
    </row>
    <row r="13" spans="1:37" x14ac:dyDescent="0.55000000000000004">
      <c r="A13" s="11" t="s">
        <v>113</v>
      </c>
      <c r="C13" s="4" t="s">
        <v>101</v>
      </c>
      <c r="D13" s="4"/>
      <c r="E13" s="4" t="s">
        <v>101</v>
      </c>
      <c r="F13" s="4"/>
      <c r="G13" s="4" t="s">
        <v>114</v>
      </c>
      <c r="H13" s="4"/>
      <c r="I13" s="4" t="s">
        <v>115</v>
      </c>
      <c r="J13" s="4"/>
      <c r="K13" s="5">
        <v>0</v>
      </c>
      <c r="L13" s="4"/>
      <c r="M13" s="5">
        <v>0</v>
      </c>
      <c r="N13" s="4"/>
      <c r="O13" s="5">
        <v>10000</v>
      </c>
      <c r="P13" s="4"/>
      <c r="Q13" s="5">
        <v>7801251062</v>
      </c>
      <c r="R13" s="4"/>
      <c r="S13" s="5">
        <v>8599021144</v>
      </c>
      <c r="T13" s="4"/>
      <c r="U13" s="5">
        <v>108810</v>
      </c>
      <c r="V13" s="4"/>
      <c r="W13" s="5">
        <v>93812032329</v>
      </c>
      <c r="X13" s="4"/>
      <c r="Y13" s="5">
        <v>0</v>
      </c>
      <c r="Z13" s="4"/>
      <c r="AA13" s="5">
        <v>0</v>
      </c>
      <c r="AB13" s="5"/>
      <c r="AC13" s="5">
        <v>118810</v>
      </c>
      <c r="AD13" s="4"/>
      <c r="AE13" s="5">
        <v>868901</v>
      </c>
      <c r="AF13" s="4"/>
      <c r="AG13" s="5">
        <v>101613283387</v>
      </c>
      <c r="AI13" s="5">
        <v>103215416624</v>
      </c>
      <c r="AJ13" s="4"/>
      <c r="AK13" s="8">
        <v>2.9897216124342117E-3</v>
      </c>
    </row>
    <row r="14" spans="1:37" x14ac:dyDescent="0.55000000000000004">
      <c r="A14" s="11" t="s">
        <v>116</v>
      </c>
      <c r="C14" s="4" t="s">
        <v>101</v>
      </c>
      <c r="D14" s="4"/>
      <c r="E14" s="4" t="s">
        <v>101</v>
      </c>
      <c r="F14" s="4"/>
      <c r="G14" s="4" t="s">
        <v>117</v>
      </c>
      <c r="H14" s="4"/>
      <c r="I14" s="4" t="s">
        <v>118</v>
      </c>
      <c r="J14" s="4"/>
      <c r="K14" s="5">
        <v>0</v>
      </c>
      <c r="L14" s="4"/>
      <c r="M14" s="5">
        <v>0</v>
      </c>
      <c r="N14" s="4"/>
      <c r="O14" s="5">
        <v>38914</v>
      </c>
      <c r="P14" s="4"/>
      <c r="Q14" s="5">
        <v>32161537067</v>
      </c>
      <c r="R14" s="4"/>
      <c r="S14" s="5">
        <v>33129771022</v>
      </c>
      <c r="T14" s="4"/>
      <c r="U14" s="5">
        <v>129999</v>
      </c>
      <c r="V14" s="4"/>
      <c r="W14" s="5">
        <v>110907431452</v>
      </c>
      <c r="X14" s="4"/>
      <c r="Y14" s="5">
        <v>0</v>
      </c>
      <c r="Z14" s="4"/>
      <c r="AA14" s="5">
        <v>0</v>
      </c>
      <c r="AB14" s="5"/>
      <c r="AC14" s="5">
        <v>168913</v>
      </c>
      <c r="AD14" s="4"/>
      <c r="AE14" s="5">
        <v>858154</v>
      </c>
      <c r="AF14" s="4"/>
      <c r="AG14" s="5">
        <v>143068968513</v>
      </c>
      <c r="AI14" s="5">
        <v>144927093804</v>
      </c>
      <c r="AJ14" s="4"/>
      <c r="AK14" s="8">
        <v>4.1979355288708749E-3</v>
      </c>
    </row>
    <row r="15" spans="1:37" x14ac:dyDescent="0.55000000000000004">
      <c r="A15" s="11" t="s">
        <v>119</v>
      </c>
      <c r="C15" s="4" t="s">
        <v>101</v>
      </c>
      <c r="D15" s="4"/>
      <c r="E15" s="4" t="s">
        <v>101</v>
      </c>
      <c r="F15" s="4"/>
      <c r="G15" s="4" t="s">
        <v>120</v>
      </c>
      <c r="H15" s="4"/>
      <c r="I15" s="4" t="s">
        <v>121</v>
      </c>
      <c r="J15" s="4"/>
      <c r="K15" s="5">
        <v>0</v>
      </c>
      <c r="L15" s="4"/>
      <c r="M15" s="5">
        <v>0</v>
      </c>
      <c r="N15" s="4"/>
      <c r="O15" s="5">
        <v>125511</v>
      </c>
      <c r="P15" s="4"/>
      <c r="Q15" s="5">
        <v>103931400774</v>
      </c>
      <c r="R15" s="4"/>
      <c r="S15" s="5">
        <v>105252266730</v>
      </c>
      <c r="T15" s="4"/>
      <c r="U15" s="5">
        <v>39338</v>
      </c>
      <c r="V15" s="4"/>
      <c r="W15" s="5">
        <v>33070114715</v>
      </c>
      <c r="X15" s="4"/>
      <c r="Y15" s="5">
        <v>0</v>
      </c>
      <c r="Z15" s="4"/>
      <c r="AA15" s="5">
        <v>0</v>
      </c>
      <c r="AB15" s="5"/>
      <c r="AC15" s="5">
        <v>164849</v>
      </c>
      <c r="AD15" s="4"/>
      <c r="AE15" s="5">
        <v>845589</v>
      </c>
      <c r="AF15" s="4"/>
      <c r="AG15" s="5">
        <v>137001515486</v>
      </c>
      <c r="AI15" s="5">
        <v>139369235807</v>
      </c>
      <c r="AJ15" s="4"/>
      <c r="AK15" s="8">
        <v>4.0369474835190581E-3</v>
      </c>
    </row>
    <row r="16" spans="1:37" x14ac:dyDescent="0.55000000000000004">
      <c r="A16" s="11" t="s">
        <v>122</v>
      </c>
      <c r="C16" s="4" t="s">
        <v>101</v>
      </c>
      <c r="D16" s="4"/>
      <c r="E16" s="4" t="s">
        <v>101</v>
      </c>
      <c r="F16" s="4"/>
      <c r="G16" s="4" t="s">
        <v>123</v>
      </c>
      <c r="H16" s="4"/>
      <c r="I16" s="4" t="s">
        <v>124</v>
      </c>
      <c r="J16" s="4"/>
      <c r="K16" s="5">
        <v>0</v>
      </c>
      <c r="L16" s="4"/>
      <c r="M16" s="5">
        <v>0</v>
      </c>
      <c r="N16" s="4"/>
      <c r="O16" s="5">
        <v>113861</v>
      </c>
      <c r="P16" s="4"/>
      <c r="Q16" s="5">
        <v>93718466459</v>
      </c>
      <c r="R16" s="4"/>
      <c r="S16" s="5">
        <v>95489182387</v>
      </c>
      <c r="T16" s="4"/>
      <c r="U16" s="5">
        <v>87983</v>
      </c>
      <c r="V16" s="4"/>
      <c r="W16" s="5">
        <v>73614534914</v>
      </c>
      <c r="X16" s="4"/>
      <c r="Y16" s="5">
        <v>0</v>
      </c>
      <c r="Z16" s="4"/>
      <c r="AA16" s="5">
        <v>0</v>
      </c>
      <c r="AB16" s="5"/>
      <c r="AC16" s="5">
        <v>201844</v>
      </c>
      <c r="AD16" s="4"/>
      <c r="AE16" s="5">
        <v>840283</v>
      </c>
      <c r="AF16" s="4"/>
      <c r="AG16" s="5">
        <v>167333001362</v>
      </c>
      <c r="AI16" s="5">
        <v>169575340749</v>
      </c>
      <c r="AJ16" s="4"/>
      <c r="AK16" s="8">
        <v>4.9118927942717406E-3</v>
      </c>
    </row>
    <row r="17" spans="1:37" x14ac:dyDescent="0.55000000000000004">
      <c r="A17" s="11" t="s">
        <v>125</v>
      </c>
      <c r="C17" s="4" t="s">
        <v>101</v>
      </c>
      <c r="D17" s="4"/>
      <c r="E17" s="4" t="s">
        <v>101</v>
      </c>
      <c r="F17" s="4"/>
      <c r="G17" s="4" t="s">
        <v>126</v>
      </c>
      <c r="H17" s="4"/>
      <c r="I17" s="4" t="s">
        <v>127</v>
      </c>
      <c r="J17" s="4"/>
      <c r="K17" s="5">
        <v>0</v>
      </c>
      <c r="L17" s="4"/>
      <c r="M17" s="5">
        <v>0</v>
      </c>
      <c r="N17" s="4"/>
      <c r="O17" s="5">
        <v>10000</v>
      </c>
      <c r="P17" s="4"/>
      <c r="Q17" s="5">
        <v>9064113920</v>
      </c>
      <c r="R17" s="4"/>
      <c r="S17" s="5">
        <v>9965873358</v>
      </c>
      <c r="T17" s="4"/>
      <c r="U17" s="5">
        <v>0</v>
      </c>
      <c r="V17" s="4"/>
      <c r="W17" s="5">
        <v>0</v>
      </c>
      <c r="X17" s="4"/>
      <c r="Y17" s="5">
        <v>10000</v>
      </c>
      <c r="Z17" s="4"/>
      <c r="AA17" s="5">
        <v>10000000000</v>
      </c>
      <c r="AB17" s="5"/>
      <c r="AC17" s="5">
        <v>0</v>
      </c>
      <c r="AD17" s="4"/>
      <c r="AE17" s="5">
        <v>0</v>
      </c>
      <c r="AF17" s="4"/>
      <c r="AG17" s="5">
        <v>0</v>
      </c>
      <c r="AI17" s="5">
        <v>0</v>
      </c>
      <c r="AJ17" s="4"/>
      <c r="AK17" s="8">
        <v>0</v>
      </c>
    </row>
    <row r="18" spans="1:37" x14ac:dyDescent="0.55000000000000004">
      <c r="A18" s="11" t="s">
        <v>128</v>
      </c>
      <c r="C18" s="4" t="s">
        <v>101</v>
      </c>
      <c r="D18" s="4"/>
      <c r="E18" s="4" t="s">
        <v>101</v>
      </c>
      <c r="F18" s="4"/>
      <c r="G18" s="4" t="s">
        <v>129</v>
      </c>
      <c r="H18" s="4"/>
      <c r="I18" s="4" t="s">
        <v>130</v>
      </c>
      <c r="J18" s="4"/>
      <c r="K18" s="5">
        <v>0</v>
      </c>
      <c r="L18" s="4"/>
      <c r="M18" s="5">
        <v>0</v>
      </c>
      <c r="N18" s="4"/>
      <c r="O18" s="5">
        <v>126277</v>
      </c>
      <c r="P18" s="4"/>
      <c r="Q18" s="5">
        <v>102192972435</v>
      </c>
      <c r="R18" s="4"/>
      <c r="S18" s="5">
        <v>103712324322</v>
      </c>
      <c r="T18" s="4"/>
      <c r="U18" s="5">
        <v>95353</v>
      </c>
      <c r="V18" s="4"/>
      <c r="W18" s="5">
        <v>78468367542</v>
      </c>
      <c r="X18" s="4"/>
      <c r="Y18" s="5">
        <v>0</v>
      </c>
      <c r="Z18" s="4"/>
      <c r="AA18" s="5">
        <v>0</v>
      </c>
      <c r="AB18" s="5"/>
      <c r="AC18" s="5">
        <v>221630</v>
      </c>
      <c r="AD18" s="4"/>
      <c r="AE18" s="5">
        <v>829661</v>
      </c>
      <c r="AF18" s="4"/>
      <c r="AG18" s="5">
        <v>180661339973</v>
      </c>
      <c r="AI18" s="5">
        <v>183844439584</v>
      </c>
      <c r="AJ18" s="4"/>
      <c r="AK18" s="8">
        <v>5.3252092790791053E-3</v>
      </c>
    </row>
    <row r="19" spans="1:37" x14ac:dyDescent="0.55000000000000004">
      <c r="A19" s="11" t="s">
        <v>131</v>
      </c>
      <c r="C19" s="4" t="s">
        <v>101</v>
      </c>
      <c r="D19" s="4"/>
      <c r="E19" s="4" t="s">
        <v>101</v>
      </c>
      <c r="F19" s="4"/>
      <c r="G19" s="4" t="s">
        <v>132</v>
      </c>
      <c r="H19" s="4"/>
      <c r="I19" s="4" t="s">
        <v>133</v>
      </c>
      <c r="J19" s="4"/>
      <c r="K19" s="5">
        <v>0</v>
      </c>
      <c r="L19" s="4"/>
      <c r="M19" s="5">
        <v>0</v>
      </c>
      <c r="N19" s="4"/>
      <c r="O19" s="5">
        <v>3889</v>
      </c>
      <c r="P19" s="4"/>
      <c r="Q19" s="5">
        <v>2859290492</v>
      </c>
      <c r="R19" s="4"/>
      <c r="S19" s="5">
        <v>3183510522</v>
      </c>
      <c r="T19" s="4"/>
      <c r="U19" s="5">
        <v>101958</v>
      </c>
      <c r="V19" s="4"/>
      <c r="W19" s="5">
        <v>83355966912</v>
      </c>
      <c r="X19" s="4"/>
      <c r="Y19" s="5">
        <v>0</v>
      </c>
      <c r="Z19" s="4"/>
      <c r="AA19" s="5">
        <v>0</v>
      </c>
      <c r="AB19" s="5"/>
      <c r="AC19" s="5">
        <v>105847</v>
      </c>
      <c r="AD19" s="4"/>
      <c r="AE19" s="5">
        <v>822244</v>
      </c>
      <c r="AF19" s="4"/>
      <c r="AG19" s="5">
        <v>86215257391</v>
      </c>
      <c r="AI19" s="5">
        <v>87016286107</v>
      </c>
      <c r="AJ19" s="4"/>
      <c r="AK19" s="8">
        <v>2.5205001318317089E-3</v>
      </c>
    </row>
    <row r="20" spans="1:37" x14ac:dyDescent="0.55000000000000004">
      <c r="A20" s="11" t="s">
        <v>134</v>
      </c>
      <c r="C20" s="4" t="s">
        <v>101</v>
      </c>
      <c r="D20" s="4"/>
      <c r="E20" s="4" t="s">
        <v>101</v>
      </c>
      <c r="F20" s="4"/>
      <c r="G20" s="4" t="s">
        <v>135</v>
      </c>
      <c r="H20" s="4"/>
      <c r="I20" s="4" t="s">
        <v>136</v>
      </c>
      <c r="J20" s="4"/>
      <c r="K20" s="5">
        <v>0</v>
      </c>
      <c r="L20" s="4"/>
      <c r="M20" s="5">
        <v>0</v>
      </c>
      <c r="N20" s="4"/>
      <c r="O20" s="5">
        <v>370812</v>
      </c>
      <c r="P20" s="4"/>
      <c r="Q20" s="5">
        <v>346340450523</v>
      </c>
      <c r="R20" s="4"/>
      <c r="S20" s="5">
        <v>359694741849</v>
      </c>
      <c r="T20" s="4"/>
      <c r="U20" s="5">
        <v>520000</v>
      </c>
      <c r="V20" s="4"/>
      <c r="W20" s="5">
        <v>507800000000</v>
      </c>
      <c r="X20" s="4"/>
      <c r="Y20" s="5">
        <v>0</v>
      </c>
      <c r="Z20" s="4"/>
      <c r="AA20" s="5">
        <v>0</v>
      </c>
      <c r="AB20" s="5"/>
      <c r="AC20" s="5">
        <v>890812</v>
      </c>
      <c r="AD20" s="4"/>
      <c r="AE20" s="5">
        <v>984142</v>
      </c>
      <c r="AF20" s="4"/>
      <c r="AG20" s="5">
        <v>854140450523</v>
      </c>
      <c r="AI20" s="5">
        <v>876526604056</v>
      </c>
      <c r="AJ20" s="4"/>
      <c r="AK20" s="8">
        <v>2.5389332502199526E-2</v>
      </c>
    </row>
    <row r="21" spans="1:37" x14ac:dyDescent="0.55000000000000004">
      <c r="A21" s="11" t="s">
        <v>137</v>
      </c>
      <c r="C21" s="4" t="s">
        <v>101</v>
      </c>
      <c r="D21" s="4"/>
      <c r="E21" s="4" t="s">
        <v>101</v>
      </c>
      <c r="F21" s="4"/>
      <c r="G21" s="4" t="s">
        <v>138</v>
      </c>
      <c r="H21" s="4"/>
      <c r="I21" s="4" t="s">
        <v>139</v>
      </c>
      <c r="J21" s="4"/>
      <c r="K21" s="5">
        <v>0</v>
      </c>
      <c r="L21" s="4"/>
      <c r="M21" s="5">
        <v>0</v>
      </c>
      <c r="N21" s="4"/>
      <c r="O21" s="5">
        <v>10000</v>
      </c>
      <c r="P21" s="4"/>
      <c r="Q21" s="5">
        <v>8627246887</v>
      </c>
      <c r="R21" s="4"/>
      <c r="S21" s="5">
        <v>9576893873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10000</v>
      </c>
      <c r="AD21" s="4"/>
      <c r="AE21" s="5">
        <v>968659</v>
      </c>
      <c r="AF21" s="4"/>
      <c r="AG21" s="5">
        <v>8627246887</v>
      </c>
      <c r="AI21" s="5">
        <v>9684834305</v>
      </c>
      <c r="AJ21" s="4"/>
      <c r="AK21" s="8">
        <v>2.8052939552607555E-4</v>
      </c>
    </row>
    <row r="22" spans="1:37" x14ac:dyDescent="0.55000000000000004">
      <c r="A22" s="11" t="s">
        <v>140</v>
      </c>
      <c r="C22" s="4" t="s">
        <v>101</v>
      </c>
      <c r="D22" s="4"/>
      <c r="E22" s="4" t="s">
        <v>101</v>
      </c>
      <c r="F22" s="4"/>
      <c r="G22" s="4" t="s">
        <v>141</v>
      </c>
      <c r="H22" s="4"/>
      <c r="I22" s="4" t="s">
        <v>142</v>
      </c>
      <c r="J22" s="4"/>
      <c r="K22" s="5">
        <v>0</v>
      </c>
      <c r="L22" s="4"/>
      <c r="M22" s="5">
        <v>0</v>
      </c>
      <c r="N22" s="4"/>
      <c r="O22" s="5">
        <v>161698</v>
      </c>
      <c r="P22" s="4"/>
      <c r="Q22" s="5">
        <v>122670275505</v>
      </c>
      <c r="R22" s="4"/>
      <c r="S22" s="5">
        <v>124309967497</v>
      </c>
      <c r="T22" s="4"/>
      <c r="U22" s="5">
        <v>178978</v>
      </c>
      <c r="V22" s="4"/>
      <c r="W22" s="5">
        <v>137537427915</v>
      </c>
      <c r="X22" s="4"/>
      <c r="Y22" s="5">
        <v>0</v>
      </c>
      <c r="Z22" s="4"/>
      <c r="AA22" s="5">
        <v>0</v>
      </c>
      <c r="AB22" s="5"/>
      <c r="AC22" s="5">
        <v>340676</v>
      </c>
      <c r="AD22" s="4"/>
      <c r="AE22" s="5">
        <v>770555</v>
      </c>
      <c r="AF22" s="4"/>
      <c r="AG22" s="5">
        <v>260207703416</v>
      </c>
      <c r="AI22" s="5">
        <v>262462015315</v>
      </c>
      <c r="AJ22" s="4"/>
      <c r="AK22" s="8">
        <v>7.6024336799299054E-3</v>
      </c>
    </row>
    <row r="23" spans="1:37" x14ac:dyDescent="0.55000000000000004">
      <c r="A23" s="11" t="s">
        <v>143</v>
      </c>
      <c r="C23" s="4" t="s">
        <v>101</v>
      </c>
      <c r="D23" s="4"/>
      <c r="E23" s="4" t="s">
        <v>101</v>
      </c>
      <c r="F23" s="4"/>
      <c r="G23" s="4" t="s">
        <v>144</v>
      </c>
      <c r="H23" s="4"/>
      <c r="I23" s="4" t="s">
        <v>145</v>
      </c>
      <c r="J23" s="4"/>
      <c r="K23" s="5">
        <v>0</v>
      </c>
      <c r="L23" s="4"/>
      <c r="M23" s="5">
        <v>0</v>
      </c>
      <c r="N23" s="4"/>
      <c r="O23" s="5">
        <v>10000</v>
      </c>
      <c r="P23" s="4"/>
      <c r="Q23" s="5">
        <v>6781846524</v>
      </c>
      <c r="R23" s="4"/>
      <c r="S23" s="5">
        <v>7604121503</v>
      </c>
      <c r="T23" s="4"/>
      <c r="U23" s="5">
        <v>243131</v>
      </c>
      <c r="V23" s="4"/>
      <c r="W23" s="5">
        <v>184798940943</v>
      </c>
      <c r="X23" s="4"/>
      <c r="Y23" s="5">
        <v>0</v>
      </c>
      <c r="Z23" s="4"/>
      <c r="AA23" s="5">
        <v>0</v>
      </c>
      <c r="AB23" s="5"/>
      <c r="AC23" s="5">
        <v>253131</v>
      </c>
      <c r="AD23" s="4"/>
      <c r="AE23" s="5">
        <v>761624</v>
      </c>
      <c r="AF23" s="4"/>
      <c r="AG23" s="5">
        <v>191580787465</v>
      </c>
      <c r="AI23" s="5">
        <v>192755701439</v>
      </c>
      <c r="AJ23" s="4"/>
      <c r="AK23" s="8">
        <v>5.583331496024739E-3</v>
      </c>
    </row>
    <row r="24" spans="1:37" x14ac:dyDescent="0.55000000000000004">
      <c r="A24" s="11" t="s">
        <v>146</v>
      </c>
      <c r="C24" s="4" t="s">
        <v>101</v>
      </c>
      <c r="D24" s="4"/>
      <c r="E24" s="4" t="s">
        <v>101</v>
      </c>
      <c r="F24" s="4"/>
      <c r="G24" s="4" t="s">
        <v>147</v>
      </c>
      <c r="H24" s="4"/>
      <c r="I24" s="4" t="s">
        <v>148</v>
      </c>
      <c r="J24" s="4"/>
      <c r="K24" s="5">
        <v>0</v>
      </c>
      <c r="L24" s="4"/>
      <c r="M24" s="5">
        <v>0</v>
      </c>
      <c r="N24" s="4"/>
      <c r="O24" s="5">
        <v>367</v>
      </c>
      <c r="P24" s="4"/>
      <c r="Q24" s="5">
        <v>244206048</v>
      </c>
      <c r="R24" s="4"/>
      <c r="S24" s="5">
        <v>273785215</v>
      </c>
      <c r="T24" s="4"/>
      <c r="U24" s="5">
        <v>38669</v>
      </c>
      <c r="V24" s="4"/>
      <c r="W24" s="5">
        <v>28822780141</v>
      </c>
      <c r="X24" s="4"/>
      <c r="Y24" s="5">
        <v>0</v>
      </c>
      <c r="Z24" s="4"/>
      <c r="AA24" s="5">
        <v>0</v>
      </c>
      <c r="AB24" s="5"/>
      <c r="AC24" s="5">
        <v>39036</v>
      </c>
      <c r="AD24" s="4"/>
      <c r="AE24" s="5">
        <v>746357</v>
      </c>
      <c r="AF24" s="4"/>
      <c r="AG24" s="5">
        <v>29066986189</v>
      </c>
      <c r="AI24" s="5">
        <v>29129511170</v>
      </c>
      <c r="AJ24" s="4"/>
      <c r="AK24" s="8">
        <v>8.4376086395937218E-4</v>
      </c>
    </row>
    <row r="25" spans="1:37" x14ac:dyDescent="0.55000000000000004">
      <c r="A25" s="11" t="s">
        <v>149</v>
      </c>
      <c r="C25" s="4" t="s">
        <v>101</v>
      </c>
      <c r="D25" s="4"/>
      <c r="E25" s="4" t="s">
        <v>101</v>
      </c>
      <c r="F25" s="4"/>
      <c r="G25" s="4" t="s">
        <v>150</v>
      </c>
      <c r="H25" s="4"/>
      <c r="I25" s="4" t="s">
        <v>151</v>
      </c>
      <c r="J25" s="4"/>
      <c r="K25" s="5">
        <v>0</v>
      </c>
      <c r="L25" s="4"/>
      <c r="M25" s="5">
        <v>0</v>
      </c>
      <c r="N25" s="4"/>
      <c r="O25" s="5">
        <v>28237</v>
      </c>
      <c r="P25" s="4"/>
      <c r="Q25" s="5">
        <v>24949800094</v>
      </c>
      <c r="R25" s="4"/>
      <c r="S25" s="5">
        <v>27515046326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28237</v>
      </c>
      <c r="AD25" s="4"/>
      <c r="AE25" s="5">
        <v>987074</v>
      </c>
      <c r="AF25" s="4"/>
      <c r="AG25" s="5">
        <v>24949800094</v>
      </c>
      <c r="AI25" s="5">
        <v>27866956736</v>
      </c>
      <c r="AJ25" s="4"/>
      <c r="AK25" s="8">
        <v>8.0718990971951168E-4</v>
      </c>
    </row>
    <row r="26" spans="1:37" x14ac:dyDescent="0.55000000000000004">
      <c r="A26" s="11" t="s">
        <v>152</v>
      </c>
      <c r="C26" s="4" t="s">
        <v>101</v>
      </c>
      <c r="D26" s="4"/>
      <c r="E26" s="4" t="s">
        <v>101</v>
      </c>
      <c r="F26" s="4"/>
      <c r="G26" s="4" t="s">
        <v>153</v>
      </c>
      <c r="H26" s="4"/>
      <c r="I26" s="4" t="s">
        <v>154</v>
      </c>
      <c r="J26" s="4"/>
      <c r="K26" s="5">
        <v>0</v>
      </c>
      <c r="L26" s="4"/>
      <c r="M26" s="5">
        <v>0</v>
      </c>
      <c r="N26" s="4"/>
      <c r="O26" s="5">
        <v>4741</v>
      </c>
      <c r="P26" s="4"/>
      <c r="Q26" s="5">
        <v>4367252417</v>
      </c>
      <c r="R26" s="4"/>
      <c r="S26" s="5">
        <v>4461263996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4741</v>
      </c>
      <c r="AD26" s="4"/>
      <c r="AE26" s="5">
        <v>952069</v>
      </c>
      <c r="AF26" s="4"/>
      <c r="AG26" s="5">
        <v>4367252417</v>
      </c>
      <c r="AI26" s="5">
        <v>4512941010</v>
      </c>
      <c r="AJ26" s="4"/>
      <c r="AK26" s="8">
        <v>1.3072114335776827E-4</v>
      </c>
    </row>
    <row r="27" spans="1:37" x14ac:dyDescent="0.55000000000000004">
      <c r="A27" s="11" t="s">
        <v>155</v>
      </c>
      <c r="C27" s="4" t="s">
        <v>101</v>
      </c>
      <c r="D27" s="4"/>
      <c r="E27" s="4" t="s">
        <v>101</v>
      </c>
      <c r="F27" s="4"/>
      <c r="G27" s="4" t="s">
        <v>156</v>
      </c>
      <c r="H27" s="4"/>
      <c r="I27" s="4" t="s">
        <v>157</v>
      </c>
      <c r="J27" s="4"/>
      <c r="K27" s="5">
        <v>18</v>
      </c>
      <c r="L27" s="4"/>
      <c r="M27" s="5">
        <v>18</v>
      </c>
      <c r="N27" s="4"/>
      <c r="O27" s="5">
        <v>2000</v>
      </c>
      <c r="P27" s="4"/>
      <c r="Q27" s="5">
        <v>1960355250</v>
      </c>
      <c r="R27" s="4"/>
      <c r="S27" s="5">
        <v>1769679187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5"/>
      <c r="AC27" s="5">
        <v>2000</v>
      </c>
      <c r="AD27" s="4"/>
      <c r="AE27" s="5">
        <v>885000</v>
      </c>
      <c r="AF27" s="4"/>
      <c r="AG27" s="5">
        <v>1960355250</v>
      </c>
      <c r="AI27" s="5">
        <v>1769679187</v>
      </c>
      <c r="AJ27" s="4"/>
      <c r="AK27" s="8">
        <v>5.1260250508146081E-5</v>
      </c>
    </row>
    <row r="28" spans="1:37" x14ac:dyDescent="0.55000000000000004">
      <c r="A28" s="11" t="s">
        <v>158</v>
      </c>
      <c r="C28" s="4" t="s">
        <v>101</v>
      </c>
      <c r="D28" s="4"/>
      <c r="E28" s="4" t="s">
        <v>101</v>
      </c>
      <c r="F28" s="4"/>
      <c r="G28" s="4" t="s">
        <v>159</v>
      </c>
      <c r="H28" s="4"/>
      <c r="I28" s="4" t="s">
        <v>160</v>
      </c>
      <c r="J28" s="4"/>
      <c r="K28" s="5">
        <v>15</v>
      </c>
      <c r="L28" s="4"/>
      <c r="M28" s="5">
        <v>15</v>
      </c>
      <c r="N28" s="4"/>
      <c r="O28" s="5">
        <v>600000</v>
      </c>
      <c r="P28" s="4"/>
      <c r="Q28" s="5">
        <v>582480000000</v>
      </c>
      <c r="R28" s="4"/>
      <c r="S28" s="5">
        <v>599890050217</v>
      </c>
      <c r="T28" s="4"/>
      <c r="U28" s="5">
        <v>0</v>
      </c>
      <c r="V28" s="4"/>
      <c r="W28" s="5">
        <v>0</v>
      </c>
      <c r="X28" s="4"/>
      <c r="Y28" s="5">
        <v>600000</v>
      </c>
      <c r="Z28" s="4"/>
      <c r="AA28" s="5">
        <v>600000000000</v>
      </c>
      <c r="AB28" s="5"/>
      <c r="AC28" s="5">
        <v>0</v>
      </c>
      <c r="AD28" s="4"/>
      <c r="AE28" s="5">
        <v>0</v>
      </c>
      <c r="AF28" s="4"/>
      <c r="AG28" s="5">
        <v>0</v>
      </c>
      <c r="AI28" s="5">
        <v>0</v>
      </c>
      <c r="AJ28" s="4"/>
      <c r="AK28" s="8">
        <v>0</v>
      </c>
    </row>
    <row r="29" spans="1:37" x14ac:dyDescent="0.55000000000000004">
      <c r="A29" s="11" t="s">
        <v>161</v>
      </c>
      <c r="C29" s="4" t="s">
        <v>101</v>
      </c>
      <c r="D29" s="4"/>
      <c r="E29" s="4" t="s">
        <v>101</v>
      </c>
      <c r="F29" s="4"/>
      <c r="G29" s="4" t="s">
        <v>162</v>
      </c>
      <c r="H29" s="4"/>
      <c r="I29" s="4" t="s">
        <v>163</v>
      </c>
      <c r="J29" s="4"/>
      <c r="K29" s="5">
        <v>16</v>
      </c>
      <c r="L29" s="4"/>
      <c r="M29" s="5">
        <v>16</v>
      </c>
      <c r="N29" s="4"/>
      <c r="O29" s="5">
        <v>100000</v>
      </c>
      <c r="P29" s="4"/>
      <c r="Q29" s="5">
        <v>94164000000</v>
      </c>
      <c r="R29" s="4"/>
      <c r="S29" s="5">
        <v>94357894531</v>
      </c>
      <c r="T29" s="4"/>
      <c r="U29" s="5">
        <v>0</v>
      </c>
      <c r="V29" s="4"/>
      <c r="W29" s="5">
        <v>0</v>
      </c>
      <c r="X29" s="4"/>
      <c r="Y29" s="5">
        <v>0</v>
      </c>
      <c r="Z29" s="4"/>
      <c r="AA29" s="5">
        <v>0</v>
      </c>
      <c r="AB29" s="5"/>
      <c r="AC29" s="5">
        <v>100000</v>
      </c>
      <c r="AD29" s="4"/>
      <c r="AE29" s="5">
        <v>943750</v>
      </c>
      <c r="AF29" s="4"/>
      <c r="AG29" s="5">
        <v>94164000000</v>
      </c>
      <c r="AI29" s="5">
        <v>94357894531</v>
      </c>
      <c r="AJ29" s="4"/>
      <c r="AK29" s="8">
        <v>2.7331560130284148E-3</v>
      </c>
    </row>
    <row r="30" spans="1:37" x14ac:dyDescent="0.55000000000000004">
      <c r="A30" s="11" t="s">
        <v>164</v>
      </c>
      <c r="C30" s="4" t="s">
        <v>101</v>
      </c>
      <c r="D30" s="4"/>
      <c r="E30" s="4" t="s">
        <v>101</v>
      </c>
      <c r="F30" s="4"/>
      <c r="G30" s="4" t="s">
        <v>165</v>
      </c>
      <c r="H30" s="4"/>
      <c r="I30" s="4" t="s">
        <v>166</v>
      </c>
      <c r="J30" s="4"/>
      <c r="K30" s="5">
        <v>16</v>
      </c>
      <c r="L30" s="4"/>
      <c r="M30" s="5">
        <v>16</v>
      </c>
      <c r="N30" s="4"/>
      <c r="O30" s="5">
        <v>1000000</v>
      </c>
      <c r="P30" s="4"/>
      <c r="Q30" s="5">
        <v>934810000000</v>
      </c>
      <c r="R30" s="4"/>
      <c r="S30" s="5">
        <v>935240456937</v>
      </c>
      <c r="T30" s="4"/>
      <c r="U30" s="5">
        <v>0</v>
      </c>
      <c r="V30" s="4"/>
      <c r="W30" s="5">
        <v>0</v>
      </c>
      <c r="X30" s="4"/>
      <c r="Y30" s="5">
        <v>0</v>
      </c>
      <c r="Z30" s="4"/>
      <c r="AA30" s="5">
        <v>0</v>
      </c>
      <c r="AB30" s="5"/>
      <c r="AC30" s="5">
        <v>1000000</v>
      </c>
      <c r="AD30" s="4"/>
      <c r="AE30" s="5">
        <v>936100</v>
      </c>
      <c r="AF30" s="4"/>
      <c r="AG30" s="5">
        <v>934810000000</v>
      </c>
      <c r="AI30" s="5">
        <v>935930331875</v>
      </c>
      <c r="AJ30" s="4"/>
      <c r="AK30" s="8">
        <v>2.7110011589962152E-2</v>
      </c>
    </row>
    <row r="31" spans="1:37" x14ac:dyDescent="0.55000000000000004">
      <c r="A31" s="11" t="s">
        <v>167</v>
      </c>
      <c r="C31" s="4" t="s">
        <v>101</v>
      </c>
      <c r="D31" s="4"/>
      <c r="E31" s="4" t="s">
        <v>101</v>
      </c>
      <c r="F31" s="4"/>
      <c r="G31" s="4" t="s">
        <v>168</v>
      </c>
      <c r="H31" s="4"/>
      <c r="I31" s="4" t="s">
        <v>169</v>
      </c>
      <c r="J31" s="4"/>
      <c r="K31" s="5">
        <v>16</v>
      </c>
      <c r="L31" s="4"/>
      <c r="M31" s="5">
        <v>16</v>
      </c>
      <c r="N31" s="4"/>
      <c r="O31" s="5">
        <v>300000</v>
      </c>
      <c r="P31" s="4"/>
      <c r="Q31" s="5">
        <v>283104000000</v>
      </c>
      <c r="R31" s="4"/>
      <c r="S31" s="5">
        <v>283298642822</v>
      </c>
      <c r="T31" s="4"/>
      <c r="U31" s="5">
        <v>0</v>
      </c>
      <c r="V31" s="4"/>
      <c r="W31" s="5">
        <v>0</v>
      </c>
      <c r="X31" s="4"/>
      <c r="Y31" s="5">
        <v>0</v>
      </c>
      <c r="Z31" s="4"/>
      <c r="AA31" s="5">
        <v>0</v>
      </c>
      <c r="AB31" s="5"/>
      <c r="AC31" s="5">
        <v>300000</v>
      </c>
      <c r="AD31" s="4"/>
      <c r="AE31" s="5">
        <v>944500</v>
      </c>
      <c r="AF31" s="4"/>
      <c r="AG31" s="5">
        <v>283104000000</v>
      </c>
      <c r="AI31" s="5">
        <v>283298642823</v>
      </c>
      <c r="AJ31" s="4"/>
      <c r="AK31" s="8">
        <v>8.2059841726335007E-3</v>
      </c>
    </row>
    <row r="32" spans="1:37" x14ac:dyDescent="0.55000000000000004">
      <c r="A32" s="11" t="s">
        <v>170</v>
      </c>
      <c r="C32" s="4" t="s">
        <v>101</v>
      </c>
      <c r="D32" s="4"/>
      <c r="E32" s="4" t="s">
        <v>101</v>
      </c>
      <c r="F32" s="4"/>
      <c r="G32" s="4" t="s">
        <v>171</v>
      </c>
      <c r="H32" s="4"/>
      <c r="I32" s="4" t="s">
        <v>172</v>
      </c>
      <c r="J32" s="4"/>
      <c r="K32" s="5">
        <v>0</v>
      </c>
      <c r="L32" s="4"/>
      <c r="M32" s="5">
        <v>0</v>
      </c>
      <c r="N32" s="4"/>
      <c r="O32" s="5">
        <v>0</v>
      </c>
      <c r="P32" s="4"/>
      <c r="Q32" s="5">
        <v>0</v>
      </c>
      <c r="R32" s="4"/>
      <c r="S32" s="5">
        <v>0</v>
      </c>
      <c r="T32" s="4"/>
      <c r="U32" s="5">
        <v>100256</v>
      </c>
      <c r="V32" s="4"/>
      <c r="W32" s="5">
        <v>72092382651</v>
      </c>
      <c r="X32" s="4"/>
      <c r="Y32" s="5">
        <v>0</v>
      </c>
      <c r="Z32" s="4"/>
      <c r="AA32" s="5">
        <v>0</v>
      </c>
      <c r="AB32" s="5"/>
      <c r="AC32" s="5">
        <v>100256</v>
      </c>
      <c r="AD32" s="4"/>
      <c r="AE32" s="5">
        <v>720836</v>
      </c>
      <c r="AF32" s="4"/>
      <c r="AG32" s="5">
        <v>72092382649</v>
      </c>
      <c r="AI32" s="5">
        <v>72255035416</v>
      </c>
      <c r="AJ32" s="4"/>
      <c r="AK32" s="8">
        <v>2.0929280533484211E-3</v>
      </c>
    </row>
    <row r="33" spans="1:37" x14ac:dyDescent="0.55000000000000004">
      <c r="A33" s="11" t="s">
        <v>173</v>
      </c>
      <c r="C33" s="4" t="s">
        <v>101</v>
      </c>
      <c r="D33" s="4"/>
      <c r="E33" s="4" t="s">
        <v>101</v>
      </c>
      <c r="F33" s="4"/>
      <c r="G33" s="4" t="s">
        <v>174</v>
      </c>
      <c r="H33" s="4"/>
      <c r="I33" s="4" t="s">
        <v>175</v>
      </c>
      <c r="J33" s="4"/>
      <c r="K33" s="5">
        <v>15</v>
      </c>
      <c r="L33" s="4"/>
      <c r="M33" s="5">
        <v>15</v>
      </c>
      <c r="N33" s="4"/>
      <c r="O33" s="5">
        <v>0</v>
      </c>
      <c r="P33" s="4"/>
      <c r="Q33" s="5">
        <v>0</v>
      </c>
      <c r="R33" s="4"/>
      <c r="S33" s="5">
        <v>0</v>
      </c>
      <c r="T33" s="4"/>
      <c r="U33" s="5">
        <v>534000</v>
      </c>
      <c r="V33" s="4"/>
      <c r="W33" s="5">
        <v>516184400000</v>
      </c>
      <c r="X33" s="4"/>
      <c r="Y33" s="5">
        <v>0</v>
      </c>
      <c r="Z33" s="4"/>
      <c r="AA33" s="5">
        <v>0</v>
      </c>
      <c r="AB33" s="5"/>
      <c r="AC33" s="5">
        <v>534000</v>
      </c>
      <c r="AD33" s="4"/>
      <c r="AE33" s="5">
        <v>996905</v>
      </c>
      <c r="AF33" s="4"/>
      <c r="AG33" s="5">
        <v>516184400000</v>
      </c>
      <c r="AI33" s="5">
        <v>532250782057</v>
      </c>
      <c r="AJ33" s="4"/>
      <c r="AK33" s="8">
        <v>1.5417092895605423E-2</v>
      </c>
    </row>
    <row r="34" spans="1:37" x14ac:dyDescent="0.55000000000000004">
      <c r="A34" s="11" t="s">
        <v>176</v>
      </c>
      <c r="C34" s="4" t="s">
        <v>101</v>
      </c>
      <c r="D34" s="4"/>
      <c r="E34" s="4" t="s">
        <v>101</v>
      </c>
      <c r="F34" s="4"/>
      <c r="G34" s="4" t="s">
        <v>177</v>
      </c>
      <c r="H34" s="4"/>
      <c r="I34" s="4" t="s">
        <v>178</v>
      </c>
      <c r="J34" s="4"/>
      <c r="K34" s="5">
        <v>18</v>
      </c>
      <c r="L34" s="4"/>
      <c r="M34" s="5">
        <v>18</v>
      </c>
      <c r="N34" s="4"/>
      <c r="O34" s="5">
        <v>0</v>
      </c>
      <c r="P34" s="4"/>
      <c r="Q34" s="5">
        <v>0</v>
      </c>
      <c r="R34" s="4"/>
      <c r="S34" s="5">
        <v>0</v>
      </c>
      <c r="T34" s="4"/>
      <c r="U34" s="5">
        <v>500000</v>
      </c>
      <c r="V34" s="4"/>
      <c r="W34" s="5">
        <v>490020888125</v>
      </c>
      <c r="X34" s="4"/>
      <c r="Y34" s="5">
        <v>0</v>
      </c>
      <c r="Z34" s="4"/>
      <c r="AA34" s="5">
        <v>0</v>
      </c>
      <c r="AB34" s="5"/>
      <c r="AC34" s="5">
        <v>500000</v>
      </c>
      <c r="AD34" s="4"/>
      <c r="AE34" s="5">
        <v>1000000</v>
      </c>
      <c r="AF34" s="4"/>
      <c r="AG34" s="5">
        <v>490020888125</v>
      </c>
      <c r="AI34" s="5">
        <v>499909375000</v>
      </c>
      <c r="AJ34" s="4"/>
      <c r="AK34" s="8">
        <v>1.4480296757804802E-2</v>
      </c>
    </row>
    <row r="35" spans="1:37" ht="24.75" thickBot="1" x14ac:dyDescent="0.6">
      <c r="Q35" s="12">
        <f>SUM(Q9:Q34)</f>
        <v>3042303531651</v>
      </c>
      <c r="S35" s="12">
        <f>SUM(S9:S34)</f>
        <v>3096345588846</v>
      </c>
      <c r="W35" s="12">
        <f>SUM(W9:W34)</f>
        <v>2721754213947</v>
      </c>
      <c r="AA35" s="12">
        <f>SUM(AA9:AA34)</f>
        <v>610000000000</v>
      </c>
      <c r="AB35" s="5"/>
      <c r="AG35" s="6">
        <f>SUM(AG9:AG34)</f>
        <v>5172513631603</v>
      </c>
      <c r="AI35" s="6">
        <f>SUM(AI9:AI34)</f>
        <v>5256692192810</v>
      </c>
      <c r="AK35" s="9">
        <f>SUM(AK9:AK34)</f>
        <v>0.15226452377726496</v>
      </c>
    </row>
    <row r="36" spans="1:37" ht="24.75" thickTop="1" x14ac:dyDescent="0.55000000000000004">
      <c r="Q36" s="3"/>
      <c r="S36" s="3"/>
      <c r="AG36" s="5"/>
      <c r="AI36" s="5"/>
    </row>
    <row r="37" spans="1:37" x14ac:dyDescent="0.55000000000000004">
      <c r="S37" s="3"/>
      <c r="AG37" s="5"/>
      <c r="AI37" s="5"/>
      <c r="AK37" s="13"/>
    </row>
  </sheetData>
  <mergeCells count="28">
    <mergeCell ref="A2:AK2"/>
    <mergeCell ref="A4:AK4"/>
    <mergeCell ref="A3:AK3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O13" sqref="O13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 x14ac:dyDescent="0.5500000000000000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 x14ac:dyDescent="0.55000000000000004">
      <c r="A6" s="22" t="s">
        <v>180</v>
      </c>
      <c r="C6" s="23" t="s">
        <v>181</v>
      </c>
      <c r="D6" s="23" t="s">
        <v>181</v>
      </c>
      <c r="E6" s="23" t="s">
        <v>181</v>
      </c>
      <c r="F6" s="23" t="s">
        <v>181</v>
      </c>
      <c r="G6" s="23" t="s">
        <v>181</v>
      </c>
      <c r="H6" s="23" t="s">
        <v>181</v>
      </c>
      <c r="I6" s="23" t="s">
        <v>181</v>
      </c>
      <c r="K6" s="23" t="s">
        <v>282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4.75" x14ac:dyDescent="0.55000000000000004">
      <c r="A7" s="23" t="s">
        <v>180</v>
      </c>
      <c r="C7" s="23" t="s">
        <v>182</v>
      </c>
      <c r="E7" s="23" t="s">
        <v>183</v>
      </c>
      <c r="G7" s="23" t="s">
        <v>184</v>
      </c>
      <c r="I7" s="23" t="s">
        <v>98</v>
      </c>
      <c r="K7" s="23" t="s">
        <v>185</v>
      </c>
      <c r="M7" s="23" t="s">
        <v>186</v>
      </c>
      <c r="O7" s="23" t="s">
        <v>187</v>
      </c>
      <c r="Q7" s="23" t="s">
        <v>185</v>
      </c>
      <c r="S7" s="23" t="s">
        <v>179</v>
      </c>
    </row>
    <row r="8" spans="1:19" x14ac:dyDescent="0.55000000000000004">
      <c r="A8" s="1" t="s">
        <v>188</v>
      </c>
      <c r="C8" s="4" t="s">
        <v>189</v>
      </c>
      <c r="E8" s="1" t="s">
        <v>190</v>
      </c>
      <c r="G8" s="1" t="s">
        <v>191</v>
      </c>
      <c r="I8" s="4">
        <v>8</v>
      </c>
      <c r="K8" s="3">
        <v>2962921977703</v>
      </c>
      <c r="M8" s="3">
        <v>3529482838278</v>
      </c>
      <c r="O8" s="3">
        <v>4873557998625</v>
      </c>
      <c r="Q8" s="3">
        <f>K8+M8-O8</f>
        <v>1618846817356</v>
      </c>
      <c r="S8" s="8">
        <v>4.689126368302797E-2</v>
      </c>
    </row>
    <row r="9" spans="1:19" x14ac:dyDescent="0.55000000000000004">
      <c r="A9" s="1" t="s">
        <v>192</v>
      </c>
      <c r="C9" s="4" t="s">
        <v>193</v>
      </c>
      <c r="E9" s="1" t="s">
        <v>190</v>
      </c>
      <c r="G9" s="1" t="s">
        <v>194</v>
      </c>
      <c r="I9" s="4">
        <v>10</v>
      </c>
      <c r="K9" s="3">
        <v>440199611278</v>
      </c>
      <c r="M9" s="3">
        <v>790956405554</v>
      </c>
      <c r="O9" s="3">
        <v>1024631403054</v>
      </c>
      <c r="Q9" s="3">
        <f t="shared" ref="Q9:Q10" si="0">K9+M9-O9</f>
        <v>206524613778</v>
      </c>
      <c r="S9" s="8">
        <v>5.9821596570307613E-3</v>
      </c>
    </row>
    <row r="10" spans="1:19" x14ac:dyDescent="0.55000000000000004">
      <c r="A10" s="1" t="s">
        <v>195</v>
      </c>
      <c r="C10" s="4" t="s">
        <v>196</v>
      </c>
      <c r="E10" s="1" t="s">
        <v>190</v>
      </c>
      <c r="G10" s="1" t="s">
        <v>197</v>
      </c>
      <c r="I10" s="4">
        <v>10</v>
      </c>
      <c r="K10" s="3">
        <v>50000000000</v>
      </c>
      <c r="M10" s="5">
        <v>0</v>
      </c>
      <c r="N10" s="4"/>
      <c r="O10" s="5">
        <v>0</v>
      </c>
      <c r="Q10" s="3">
        <f t="shared" si="0"/>
        <v>50000000000</v>
      </c>
      <c r="S10" s="8">
        <v>1.4482921787378764E-3</v>
      </c>
    </row>
    <row r="11" spans="1:19" ht="24.75" thickBot="1" x14ac:dyDescent="0.6">
      <c r="K11" s="12">
        <f>SUM(K8:K10)</f>
        <v>3453121588981</v>
      </c>
      <c r="M11" s="12">
        <f>SUM(M8:M10)</f>
        <v>4320439243832</v>
      </c>
      <c r="O11" s="12">
        <f>SUM(O8:O10)</f>
        <v>5898189401679</v>
      </c>
      <c r="Q11" s="12">
        <f>SUM(Q8:Q10)</f>
        <v>1875371431134</v>
      </c>
      <c r="S11" s="19">
        <f>SUM(S8:S10)</f>
        <v>5.4321715518796609E-2</v>
      </c>
    </row>
    <row r="12" spans="1:19" ht="24.75" thickTop="1" x14ac:dyDescent="0.55000000000000004"/>
  </sheetData>
  <mergeCells count="17">
    <mergeCell ref="E7"/>
    <mergeCell ref="G7"/>
    <mergeCell ref="I7"/>
    <mergeCell ref="C6:I6"/>
    <mergeCell ref="A2:S2"/>
    <mergeCell ref="A4:S4"/>
    <mergeCell ref="A3:S3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G15" sqref="G15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9.7109375" style="1" bestFit="1" customWidth="1"/>
    <col min="10" max="16384" width="9.140625" style="1"/>
  </cols>
  <sheetData>
    <row r="2" spans="1:9" ht="24.75" x14ac:dyDescent="0.55000000000000004">
      <c r="A2" s="24" t="s">
        <v>0</v>
      </c>
      <c r="B2" s="24"/>
      <c r="C2" s="24"/>
      <c r="D2" s="24"/>
      <c r="E2" s="24"/>
      <c r="F2" s="24"/>
      <c r="G2" s="24"/>
    </row>
    <row r="3" spans="1:9" ht="24.75" x14ac:dyDescent="0.55000000000000004">
      <c r="A3" s="24" t="s">
        <v>198</v>
      </c>
      <c r="B3" s="24"/>
      <c r="C3" s="24"/>
      <c r="D3" s="24"/>
      <c r="E3" s="24"/>
      <c r="F3" s="24"/>
      <c r="G3" s="24"/>
    </row>
    <row r="4" spans="1:9" ht="24.75" x14ac:dyDescent="0.55000000000000004">
      <c r="A4" s="24" t="s">
        <v>2</v>
      </c>
      <c r="B4" s="24"/>
      <c r="C4" s="24"/>
      <c r="D4" s="24"/>
      <c r="E4" s="24"/>
      <c r="F4" s="24"/>
      <c r="G4" s="24"/>
    </row>
    <row r="6" spans="1:9" ht="24.75" x14ac:dyDescent="0.55000000000000004">
      <c r="A6" s="23" t="s">
        <v>202</v>
      </c>
      <c r="C6" s="23" t="s">
        <v>185</v>
      </c>
      <c r="E6" s="23" t="s">
        <v>270</v>
      </c>
      <c r="G6" s="23" t="s">
        <v>13</v>
      </c>
    </row>
    <row r="7" spans="1:9" x14ac:dyDescent="0.55000000000000004">
      <c r="A7" s="1" t="s">
        <v>279</v>
      </c>
      <c r="C7" s="7">
        <f>'سرمایه‌گذاری در سهام'!I94</f>
        <v>-2131022466497</v>
      </c>
      <c r="E7" s="8">
        <f>C7/$C$11</f>
        <v>1.0471558064789313</v>
      </c>
      <c r="G7" s="8">
        <v>-6.1726863418846069E-2</v>
      </c>
      <c r="I7" s="3"/>
    </row>
    <row r="8" spans="1:9" x14ac:dyDescent="0.55000000000000004">
      <c r="A8" s="1" t="s">
        <v>280</v>
      </c>
      <c r="C8" s="7">
        <f>'سرمایه‌گذاری در اوراق بهادار'!I44</f>
        <v>79611044572</v>
      </c>
      <c r="E8" s="8">
        <f t="shared" ref="E8:E10" si="0">C8/$C$11</f>
        <v>-3.9119797606103818E-2</v>
      </c>
      <c r="G8" s="8">
        <v>2.3060010638956013E-3</v>
      </c>
      <c r="I8" s="3"/>
    </row>
    <row r="9" spans="1:9" x14ac:dyDescent="0.55000000000000004">
      <c r="A9" s="1" t="s">
        <v>281</v>
      </c>
      <c r="C9" s="7">
        <f>'درآمد سپرده بانکی'!E10</f>
        <v>14205027661</v>
      </c>
      <c r="E9" s="8">
        <f t="shared" si="0"/>
        <v>-6.980159726265805E-3</v>
      </c>
      <c r="G9" s="8">
        <v>4.1146060920362981E-4</v>
      </c>
      <c r="I9" s="3"/>
    </row>
    <row r="10" spans="1:9" x14ac:dyDescent="0.55000000000000004">
      <c r="A10" s="1" t="s">
        <v>277</v>
      </c>
      <c r="C10" s="7">
        <f>'سایر درآمدها'!C10</f>
        <v>2148713915</v>
      </c>
      <c r="E10" s="8">
        <f t="shared" si="0"/>
        <v>-1.0558491465615404E-3</v>
      </c>
      <c r="G10" s="8">
        <v>6.2392119819324921E-5</v>
      </c>
      <c r="I10" s="3"/>
    </row>
    <row r="11" spans="1:9" ht="24.75" thickBot="1" x14ac:dyDescent="0.6">
      <c r="C11" s="16">
        <f>SUM(C7:C10)</f>
        <v>-2035057680349</v>
      </c>
      <c r="E11" s="9">
        <f>SUM(E7:E10)</f>
        <v>1.0000000000000002</v>
      </c>
      <c r="G11" s="9">
        <f>SUM(G7:G10)</f>
        <v>-5.894700962592752E-2</v>
      </c>
      <c r="I11" s="3"/>
    </row>
    <row r="12" spans="1:9" ht="24.75" thickTop="1" x14ac:dyDescent="0.55000000000000004">
      <c r="G12" s="13"/>
      <c r="I12" s="3"/>
    </row>
    <row r="13" spans="1:9" x14ac:dyDescent="0.55000000000000004">
      <c r="I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5"/>
  <sheetViews>
    <sheetView rightToLeft="1" workbookViewId="0">
      <selection activeCell="G19" sqref="G19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 x14ac:dyDescent="0.55000000000000004">
      <c r="A3" s="24" t="s">
        <v>198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 x14ac:dyDescent="0.55000000000000004">
      <c r="A6" s="23" t="s">
        <v>199</v>
      </c>
      <c r="B6" s="23" t="s">
        <v>199</v>
      </c>
      <c r="C6" s="23" t="s">
        <v>199</v>
      </c>
      <c r="D6" s="23" t="s">
        <v>199</v>
      </c>
      <c r="E6" s="23" t="s">
        <v>199</v>
      </c>
      <c r="F6" s="23" t="s">
        <v>199</v>
      </c>
      <c r="G6" s="23" t="s">
        <v>199</v>
      </c>
      <c r="I6" s="23" t="s">
        <v>200</v>
      </c>
      <c r="J6" s="23" t="s">
        <v>200</v>
      </c>
      <c r="K6" s="23" t="s">
        <v>200</v>
      </c>
      <c r="L6" s="23" t="s">
        <v>200</v>
      </c>
      <c r="M6" s="23" t="s">
        <v>200</v>
      </c>
      <c r="O6" s="23" t="s">
        <v>201</v>
      </c>
      <c r="P6" s="23" t="s">
        <v>201</v>
      </c>
      <c r="Q6" s="23" t="s">
        <v>201</v>
      </c>
      <c r="R6" s="23" t="s">
        <v>201</v>
      </c>
      <c r="S6" s="23" t="s">
        <v>201</v>
      </c>
    </row>
    <row r="7" spans="1:19" ht="24.75" x14ac:dyDescent="0.55000000000000004">
      <c r="A7" s="23" t="s">
        <v>202</v>
      </c>
      <c r="C7" s="23" t="s">
        <v>203</v>
      </c>
      <c r="E7" s="23" t="s">
        <v>97</v>
      </c>
      <c r="G7" s="23" t="s">
        <v>98</v>
      </c>
      <c r="I7" s="23" t="s">
        <v>204</v>
      </c>
      <c r="K7" s="23" t="s">
        <v>205</v>
      </c>
      <c r="M7" s="23" t="s">
        <v>206</v>
      </c>
      <c r="O7" s="23" t="s">
        <v>204</v>
      </c>
      <c r="Q7" s="23" t="s">
        <v>205</v>
      </c>
      <c r="S7" s="23" t="s">
        <v>206</v>
      </c>
    </row>
    <row r="8" spans="1:19" x14ac:dyDescent="0.55000000000000004">
      <c r="A8" s="1" t="s">
        <v>164</v>
      </c>
      <c r="C8" s="4" t="s">
        <v>283</v>
      </c>
      <c r="E8" s="4" t="s">
        <v>166</v>
      </c>
      <c r="F8" s="4"/>
      <c r="G8" s="5">
        <v>16</v>
      </c>
      <c r="H8" s="4"/>
      <c r="I8" s="5">
        <v>13737555205</v>
      </c>
      <c r="J8" s="4"/>
      <c r="K8" s="5">
        <v>0</v>
      </c>
      <c r="L8" s="4"/>
      <c r="M8" s="5">
        <v>13737555205</v>
      </c>
      <c r="N8" s="4"/>
      <c r="O8" s="5">
        <v>18956436858</v>
      </c>
      <c r="P8" s="4"/>
      <c r="Q8" s="5">
        <v>0</v>
      </c>
      <c r="R8" s="4"/>
      <c r="S8" s="5">
        <v>18956436858</v>
      </c>
    </row>
    <row r="9" spans="1:19" x14ac:dyDescent="0.55000000000000004">
      <c r="A9" s="1" t="s">
        <v>161</v>
      </c>
      <c r="C9" s="4" t="s">
        <v>283</v>
      </c>
      <c r="E9" s="4" t="s">
        <v>163</v>
      </c>
      <c r="F9" s="4"/>
      <c r="G9" s="5">
        <v>16</v>
      </c>
      <c r="H9" s="4"/>
      <c r="I9" s="5">
        <v>1293496362</v>
      </c>
      <c r="J9" s="4"/>
      <c r="K9" s="5">
        <v>0</v>
      </c>
      <c r="L9" s="4"/>
      <c r="M9" s="5">
        <v>1293496362</v>
      </c>
      <c r="N9" s="4"/>
      <c r="O9" s="5">
        <v>5437445231</v>
      </c>
      <c r="P9" s="4"/>
      <c r="Q9" s="5">
        <v>0</v>
      </c>
      <c r="R9" s="4"/>
      <c r="S9" s="5">
        <v>5437445231</v>
      </c>
    </row>
    <row r="10" spans="1:19" x14ac:dyDescent="0.55000000000000004">
      <c r="A10" s="1" t="s">
        <v>167</v>
      </c>
      <c r="C10" s="4" t="s">
        <v>283</v>
      </c>
      <c r="E10" s="4" t="s">
        <v>169</v>
      </c>
      <c r="F10" s="4"/>
      <c r="G10" s="5">
        <v>16</v>
      </c>
      <c r="H10" s="4"/>
      <c r="I10" s="5">
        <v>3983368762</v>
      </c>
      <c r="J10" s="4"/>
      <c r="K10" s="5">
        <v>0</v>
      </c>
      <c r="L10" s="4"/>
      <c r="M10" s="5">
        <v>3983368762</v>
      </c>
      <c r="N10" s="4"/>
      <c r="O10" s="5">
        <v>16112642766</v>
      </c>
      <c r="P10" s="4"/>
      <c r="Q10" s="5">
        <v>0</v>
      </c>
      <c r="R10" s="4"/>
      <c r="S10" s="5">
        <v>16112642766</v>
      </c>
    </row>
    <row r="11" spans="1:19" x14ac:dyDescent="0.55000000000000004">
      <c r="A11" s="1" t="s">
        <v>158</v>
      </c>
      <c r="C11" s="4" t="s">
        <v>283</v>
      </c>
      <c r="E11" s="4" t="s">
        <v>160</v>
      </c>
      <c r="F11" s="4"/>
      <c r="G11" s="5">
        <v>15</v>
      </c>
      <c r="H11" s="4"/>
      <c r="I11" s="5">
        <v>1743287672</v>
      </c>
      <c r="J11" s="4"/>
      <c r="K11" s="5">
        <v>0</v>
      </c>
      <c r="L11" s="4"/>
      <c r="M11" s="5">
        <v>1743287672</v>
      </c>
      <c r="N11" s="4"/>
      <c r="O11" s="5">
        <v>25410732955</v>
      </c>
      <c r="P11" s="4"/>
      <c r="Q11" s="5">
        <v>0</v>
      </c>
      <c r="R11" s="4"/>
      <c r="S11" s="5">
        <v>25410732955</v>
      </c>
    </row>
    <row r="12" spans="1:19" x14ac:dyDescent="0.55000000000000004">
      <c r="A12" s="1" t="s">
        <v>208</v>
      </c>
      <c r="C12" s="4" t="s">
        <v>283</v>
      </c>
      <c r="E12" s="4" t="s">
        <v>209</v>
      </c>
      <c r="F12" s="4"/>
      <c r="G12" s="5">
        <v>15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14587873836</v>
      </c>
      <c r="P12" s="4"/>
      <c r="Q12" s="5">
        <v>0</v>
      </c>
      <c r="R12" s="4"/>
      <c r="S12" s="5">
        <v>14587873836</v>
      </c>
    </row>
    <row r="13" spans="1:19" x14ac:dyDescent="0.55000000000000004">
      <c r="A13" s="1" t="s">
        <v>173</v>
      </c>
      <c r="C13" s="4" t="s">
        <v>283</v>
      </c>
      <c r="E13" s="4" t="s">
        <v>175</v>
      </c>
      <c r="F13" s="4"/>
      <c r="G13" s="5">
        <v>15</v>
      </c>
      <c r="H13" s="4"/>
      <c r="I13" s="5">
        <v>3050805585</v>
      </c>
      <c r="J13" s="4"/>
      <c r="K13" s="5">
        <v>0</v>
      </c>
      <c r="L13" s="4"/>
      <c r="M13" s="5">
        <v>3050805585</v>
      </c>
      <c r="N13" s="4"/>
      <c r="O13" s="5">
        <v>3050805585</v>
      </c>
      <c r="P13" s="4"/>
      <c r="Q13" s="5">
        <v>0</v>
      </c>
      <c r="R13" s="4"/>
      <c r="S13" s="5">
        <v>3050805585</v>
      </c>
    </row>
    <row r="14" spans="1:19" x14ac:dyDescent="0.55000000000000004">
      <c r="A14" s="1" t="s">
        <v>155</v>
      </c>
      <c r="C14" s="4" t="s">
        <v>283</v>
      </c>
      <c r="E14" s="4" t="s">
        <v>157</v>
      </c>
      <c r="F14" s="4"/>
      <c r="G14" s="5">
        <v>18</v>
      </c>
      <c r="H14" s="4"/>
      <c r="I14" s="5">
        <v>31899857</v>
      </c>
      <c r="J14" s="4"/>
      <c r="K14" s="5">
        <v>0</v>
      </c>
      <c r="L14" s="4"/>
      <c r="M14" s="5">
        <v>31899857</v>
      </c>
      <c r="N14" s="4"/>
      <c r="O14" s="5">
        <v>125254490</v>
      </c>
      <c r="P14" s="4"/>
      <c r="Q14" s="5">
        <v>0</v>
      </c>
      <c r="R14" s="4"/>
      <c r="S14" s="5">
        <v>125254490</v>
      </c>
    </row>
    <row r="15" spans="1:19" x14ac:dyDescent="0.55000000000000004">
      <c r="A15" s="1" t="s">
        <v>176</v>
      </c>
      <c r="C15" s="4" t="s">
        <v>283</v>
      </c>
      <c r="E15" s="4" t="s">
        <v>178</v>
      </c>
      <c r="F15" s="4"/>
      <c r="G15" s="5">
        <v>18</v>
      </c>
      <c r="H15" s="4"/>
      <c r="I15" s="5">
        <v>7178241028</v>
      </c>
      <c r="J15" s="4"/>
      <c r="K15" s="5">
        <v>0</v>
      </c>
      <c r="L15" s="4"/>
      <c r="M15" s="5">
        <v>7178241028</v>
      </c>
      <c r="N15" s="4"/>
      <c r="O15" s="5">
        <v>7178241028</v>
      </c>
      <c r="P15" s="4"/>
      <c r="Q15" s="5">
        <v>0</v>
      </c>
      <c r="R15" s="4"/>
      <c r="S15" s="5">
        <v>7178241028</v>
      </c>
    </row>
    <row r="16" spans="1:19" x14ac:dyDescent="0.55000000000000004">
      <c r="A16" s="1" t="s">
        <v>210</v>
      </c>
      <c r="C16" s="4" t="s">
        <v>283</v>
      </c>
      <c r="E16" s="4" t="s">
        <v>211</v>
      </c>
      <c r="F16" s="4"/>
      <c r="G16" s="5">
        <v>19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2319672691</v>
      </c>
      <c r="P16" s="4"/>
      <c r="Q16" s="5">
        <v>0</v>
      </c>
      <c r="R16" s="4"/>
      <c r="S16" s="5">
        <v>2319672691</v>
      </c>
    </row>
    <row r="17" spans="1:21" x14ac:dyDescent="0.55000000000000004">
      <c r="A17" s="1" t="s">
        <v>188</v>
      </c>
      <c r="C17" s="5">
        <v>1</v>
      </c>
      <c r="E17" s="4" t="s">
        <v>283</v>
      </c>
      <c r="F17" s="4"/>
      <c r="G17" s="4">
        <v>8</v>
      </c>
      <c r="H17" s="4"/>
      <c r="I17" s="5">
        <v>11611657894</v>
      </c>
      <c r="J17" s="4"/>
      <c r="K17" s="5">
        <v>0</v>
      </c>
      <c r="L17" s="4"/>
      <c r="M17" s="5">
        <v>11611657894</v>
      </c>
      <c r="N17" s="4"/>
      <c r="O17" s="5">
        <v>30110779113</v>
      </c>
      <c r="P17" s="4"/>
      <c r="Q17" s="5">
        <v>0</v>
      </c>
      <c r="R17" s="4"/>
      <c r="S17" s="5">
        <v>30110779113</v>
      </c>
    </row>
    <row r="18" spans="1:21" x14ac:dyDescent="0.55000000000000004">
      <c r="A18" s="1" t="s">
        <v>192</v>
      </c>
      <c r="C18" s="5">
        <v>17</v>
      </c>
      <c r="E18" s="4" t="s">
        <v>283</v>
      </c>
      <c r="F18" s="4"/>
      <c r="G18" s="4">
        <v>10</v>
      </c>
      <c r="H18" s="4"/>
      <c r="I18" s="5">
        <v>2593369767</v>
      </c>
      <c r="J18" s="4"/>
      <c r="K18" s="5">
        <v>0</v>
      </c>
      <c r="L18" s="4"/>
      <c r="M18" s="5">
        <v>2593369767</v>
      </c>
      <c r="N18" s="4"/>
      <c r="O18" s="5">
        <v>5783943004</v>
      </c>
      <c r="P18" s="4"/>
      <c r="Q18" s="5">
        <v>0</v>
      </c>
      <c r="R18" s="4"/>
      <c r="S18" s="5">
        <v>5783943004</v>
      </c>
    </row>
    <row r="19" spans="1:21" ht="24.75" thickBot="1" x14ac:dyDescent="0.6">
      <c r="I19" s="6">
        <f>SUM(I8:I18)</f>
        <v>45223682132</v>
      </c>
      <c r="J19" s="4"/>
      <c r="K19" s="6">
        <f>SUM(K8:K18)</f>
        <v>0</v>
      </c>
      <c r="L19" s="4"/>
      <c r="M19" s="6">
        <f>SUM(M8:M18)</f>
        <v>45223682132</v>
      </c>
      <c r="N19" s="4"/>
      <c r="O19" s="6">
        <f>SUM(O8:O18)</f>
        <v>129073827557</v>
      </c>
      <c r="P19" s="4"/>
      <c r="Q19" s="6">
        <f>SUM(Q8:Q18)</f>
        <v>0</v>
      </c>
      <c r="R19" s="4"/>
      <c r="S19" s="6">
        <f>SUM(S8:S18)</f>
        <v>129073827557</v>
      </c>
    </row>
    <row r="20" spans="1:21" ht="24.75" thickTop="1" x14ac:dyDescent="0.55000000000000004"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4"/>
      <c r="U20" s="4"/>
    </row>
    <row r="21" spans="1:21" x14ac:dyDescent="0.55000000000000004"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4"/>
      <c r="U21" s="4"/>
    </row>
    <row r="22" spans="1:21" x14ac:dyDescent="0.55000000000000004"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4"/>
      <c r="U22" s="4"/>
    </row>
    <row r="23" spans="1:21" x14ac:dyDescent="0.55000000000000004"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55000000000000004"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</row>
    <row r="25" spans="1:21" x14ac:dyDescent="0.55000000000000004">
      <c r="I25" s="4"/>
      <c r="J25" s="4"/>
      <c r="K25" s="4"/>
      <c r="L25" s="4"/>
      <c r="M25" s="5"/>
      <c r="N25" s="4"/>
      <c r="O25" s="4"/>
      <c r="P25" s="4"/>
      <c r="Q25" s="4"/>
      <c r="R25" s="4"/>
      <c r="S25" s="5"/>
      <c r="T25" s="4"/>
      <c r="U25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2:U48"/>
  <sheetViews>
    <sheetView rightToLeft="1" topLeftCell="A28" zoomScaleNormal="100" workbookViewId="0">
      <selection activeCell="I48" sqref="I48"/>
    </sheetView>
  </sheetViews>
  <sheetFormatPr defaultRowHeight="24" x14ac:dyDescent="0.55000000000000004"/>
  <cols>
    <col min="1" max="1" width="30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14.28515625" style="1" bestFit="1" customWidth="1"/>
    <col min="22" max="16384" width="9.140625" style="1"/>
  </cols>
  <sheetData>
    <row r="2" spans="1:21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ht="24.75" x14ac:dyDescent="0.55000000000000004">
      <c r="A3" s="24" t="s">
        <v>198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1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21" ht="24.75" x14ac:dyDescent="0.55000000000000004">
      <c r="A6" s="22" t="s">
        <v>3</v>
      </c>
      <c r="C6" s="23" t="s">
        <v>212</v>
      </c>
      <c r="D6" s="23" t="s">
        <v>212</v>
      </c>
      <c r="E6" s="23" t="s">
        <v>212</v>
      </c>
      <c r="F6" s="23" t="s">
        <v>212</v>
      </c>
      <c r="G6" s="23" t="s">
        <v>212</v>
      </c>
      <c r="I6" s="23" t="s">
        <v>200</v>
      </c>
      <c r="J6" s="23" t="s">
        <v>200</v>
      </c>
      <c r="K6" s="23" t="s">
        <v>200</v>
      </c>
      <c r="L6" s="23" t="s">
        <v>200</v>
      </c>
      <c r="M6" s="23" t="s">
        <v>200</v>
      </c>
      <c r="O6" s="23" t="s">
        <v>201</v>
      </c>
      <c r="P6" s="23" t="s">
        <v>201</v>
      </c>
      <c r="Q6" s="23" t="s">
        <v>201</v>
      </c>
      <c r="R6" s="23" t="s">
        <v>201</v>
      </c>
      <c r="S6" s="23" t="s">
        <v>201</v>
      </c>
    </row>
    <row r="7" spans="1:21" ht="24.75" x14ac:dyDescent="0.55000000000000004">
      <c r="A7" s="23" t="s">
        <v>3</v>
      </c>
      <c r="C7" s="23" t="s">
        <v>213</v>
      </c>
      <c r="E7" s="23" t="s">
        <v>214</v>
      </c>
      <c r="G7" s="23" t="s">
        <v>215</v>
      </c>
      <c r="I7" s="23" t="s">
        <v>216</v>
      </c>
      <c r="K7" s="23" t="s">
        <v>205</v>
      </c>
      <c r="M7" s="23" t="s">
        <v>217</v>
      </c>
      <c r="O7" s="23" t="s">
        <v>216</v>
      </c>
      <c r="Q7" s="23" t="s">
        <v>205</v>
      </c>
      <c r="S7" s="23" t="s">
        <v>217</v>
      </c>
    </row>
    <row r="8" spans="1:21" x14ac:dyDescent="0.55000000000000004">
      <c r="A8" s="1" t="s">
        <v>71</v>
      </c>
      <c r="C8" s="4" t="s">
        <v>165</v>
      </c>
      <c r="D8" s="4"/>
      <c r="E8" s="5">
        <v>900000</v>
      </c>
      <c r="F8" s="4"/>
      <c r="G8" s="5">
        <v>4500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4050000000</v>
      </c>
      <c r="P8" s="4"/>
      <c r="Q8" s="5">
        <v>319400631</v>
      </c>
      <c r="R8" s="4"/>
      <c r="S8" s="5">
        <f>O8-Q8</f>
        <v>3730599369</v>
      </c>
    </row>
    <row r="9" spans="1:21" x14ac:dyDescent="0.55000000000000004">
      <c r="A9" s="1" t="s">
        <v>53</v>
      </c>
      <c r="C9" s="4" t="s">
        <v>218</v>
      </c>
      <c r="D9" s="4"/>
      <c r="E9" s="5">
        <v>5000000</v>
      </c>
      <c r="F9" s="4"/>
      <c r="G9" s="5">
        <v>125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625000000</v>
      </c>
      <c r="P9" s="4"/>
      <c r="Q9" s="5">
        <v>66554468</v>
      </c>
      <c r="R9" s="4"/>
      <c r="S9" s="5">
        <f t="shared" ref="S9:S43" si="0">O9-Q9</f>
        <v>558445532</v>
      </c>
    </row>
    <row r="10" spans="1:21" x14ac:dyDescent="0.55000000000000004">
      <c r="A10" s="1" t="s">
        <v>55</v>
      </c>
      <c r="C10" s="4" t="s">
        <v>219</v>
      </c>
      <c r="D10" s="4"/>
      <c r="E10" s="5">
        <v>40388450</v>
      </c>
      <c r="F10" s="4"/>
      <c r="G10" s="5">
        <v>2000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80776900000</v>
      </c>
      <c r="P10" s="4"/>
      <c r="Q10" s="5">
        <v>3188561842</v>
      </c>
      <c r="R10" s="4"/>
      <c r="S10" s="5">
        <f t="shared" si="0"/>
        <v>77588338158</v>
      </c>
    </row>
    <row r="11" spans="1:21" x14ac:dyDescent="0.55000000000000004">
      <c r="A11" s="1" t="s">
        <v>79</v>
      </c>
      <c r="C11" s="4" t="s">
        <v>220</v>
      </c>
      <c r="D11" s="4"/>
      <c r="E11" s="5">
        <v>17108382</v>
      </c>
      <c r="F11" s="4"/>
      <c r="G11" s="5">
        <v>280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4790353432</v>
      </c>
      <c r="P11" s="4"/>
      <c r="Q11" s="5">
        <v>0</v>
      </c>
      <c r="R11" s="4"/>
      <c r="S11" s="5">
        <f>O11-Q11</f>
        <v>4790353432</v>
      </c>
      <c r="U11" s="3"/>
    </row>
    <row r="12" spans="1:21" x14ac:dyDescent="0.55000000000000004">
      <c r="A12" s="1" t="s">
        <v>32</v>
      </c>
      <c r="C12" s="4" t="s">
        <v>220</v>
      </c>
      <c r="D12" s="4"/>
      <c r="E12" s="5">
        <v>9500020</v>
      </c>
      <c r="F12" s="4"/>
      <c r="G12" s="5">
        <v>550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5225011000</v>
      </c>
      <c r="P12" s="4"/>
      <c r="Q12" s="5">
        <v>570638785</v>
      </c>
      <c r="R12" s="4"/>
      <c r="S12" s="5">
        <f t="shared" si="0"/>
        <v>4654372215</v>
      </c>
    </row>
    <row r="13" spans="1:21" x14ac:dyDescent="0.55000000000000004">
      <c r="A13" s="1" t="s">
        <v>35</v>
      </c>
      <c r="C13" s="4" t="s">
        <v>221</v>
      </c>
      <c r="D13" s="4"/>
      <c r="E13" s="5">
        <v>35032938</v>
      </c>
      <c r="F13" s="4"/>
      <c r="G13" s="5">
        <v>600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21019762800</v>
      </c>
      <c r="P13" s="4"/>
      <c r="Q13" s="5">
        <v>423216701</v>
      </c>
      <c r="R13" s="4"/>
      <c r="S13" s="5">
        <f t="shared" si="0"/>
        <v>20596546099</v>
      </c>
    </row>
    <row r="14" spans="1:21" x14ac:dyDescent="0.55000000000000004">
      <c r="A14" s="1" t="s">
        <v>28</v>
      </c>
      <c r="C14" s="4" t="s">
        <v>222</v>
      </c>
      <c r="D14" s="4"/>
      <c r="E14" s="5">
        <v>8656623</v>
      </c>
      <c r="F14" s="4"/>
      <c r="G14" s="5">
        <v>1220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10561080060</v>
      </c>
      <c r="P14" s="4"/>
      <c r="Q14" s="5">
        <v>983951558</v>
      </c>
      <c r="R14" s="4"/>
      <c r="S14" s="5">
        <f t="shared" si="0"/>
        <v>9577128502</v>
      </c>
    </row>
    <row r="15" spans="1:21" x14ac:dyDescent="0.55000000000000004">
      <c r="A15" s="1" t="s">
        <v>44</v>
      </c>
      <c r="C15" s="4" t="s">
        <v>223</v>
      </c>
      <c r="D15" s="4"/>
      <c r="E15" s="5">
        <v>1500000</v>
      </c>
      <c r="F15" s="4"/>
      <c r="G15" s="5">
        <v>3416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5124000000</v>
      </c>
      <c r="P15" s="4"/>
      <c r="Q15" s="5">
        <v>297522581</v>
      </c>
      <c r="R15" s="4"/>
      <c r="S15" s="5">
        <f t="shared" si="0"/>
        <v>4826477419</v>
      </c>
    </row>
    <row r="16" spans="1:21" x14ac:dyDescent="0.55000000000000004">
      <c r="A16" s="1" t="s">
        <v>42</v>
      </c>
      <c r="C16" s="4" t="s">
        <v>224</v>
      </c>
      <c r="D16" s="4"/>
      <c r="E16" s="5">
        <v>600000</v>
      </c>
      <c r="F16" s="4"/>
      <c r="G16" s="5">
        <v>11188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6712800000</v>
      </c>
      <c r="P16" s="4"/>
      <c r="Q16" s="5">
        <v>509832911</v>
      </c>
      <c r="R16" s="4"/>
      <c r="S16" s="5">
        <f t="shared" si="0"/>
        <v>6202967089</v>
      </c>
    </row>
    <row r="17" spans="1:19" x14ac:dyDescent="0.55000000000000004">
      <c r="A17" s="1" t="s">
        <v>47</v>
      </c>
      <c r="C17" s="4" t="s">
        <v>225</v>
      </c>
      <c r="D17" s="4"/>
      <c r="E17" s="5">
        <v>404056</v>
      </c>
      <c r="F17" s="4"/>
      <c r="G17" s="5">
        <v>51968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20997982208</v>
      </c>
      <c r="P17" s="4"/>
      <c r="Q17" s="5">
        <v>2073874786</v>
      </c>
      <c r="R17" s="4"/>
      <c r="S17" s="5">
        <f t="shared" si="0"/>
        <v>18924107422</v>
      </c>
    </row>
    <row r="18" spans="1:19" x14ac:dyDescent="0.55000000000000004">
      <c r="A18" s="1" t="s">
        <v>17</v>
      </c>
      <c r="C18" s="4" t="s">
        <v>219</v>
      </c>
      <c r="D18" s="4"/>
      <c r="E18" s="5">
        <v>2300000</v>
      </c>
      <c r="F18" s="4"/>
      <c r="G18" s="5">
        <v>4175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9602500000</v>
      </c>
      <c r="P18" s="4"/>
      <c r="Q18" s="5">
        <v>0</v>
      </c>
      <c r="R18" s="4"/>
      <c r="S18" s="5">
        <f t="shared" si="0"/>
        <v>9602500000</v>
      </c>
    </row>
    <row r="19" spans="1:19" x14ac:dyDescent="0.55000000000000004">
      <c r="A19" s="1" t="s">
        <v>72</v>
      </c>
      <c r="C19" s="4" t="s">
        <v>226</v>
      </c>
      <c r="D19" s="4"/>
      <c r="E19" s="5">
        <v>153509568</v>
      </c>
      <c r="F19" s="4"/>
      <c r="G19" s="5">
        <v>400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61403827200</v>
      </c>
      <c r="P19" s="4"/>
      <c r="Q19" s="5">
        <v>6706092171</v>
      </c>
      <c r="R19" s="4"/>
      <c r="S19" s="5">
        <f t="shared" si="0"/>
        <v>54697735029</v>
      </c>
    </row>
    <row r="20" spans="1:19" x14ac:dyDescent="0.55000000000000004">
      <c r="A20" s="1" t="s">
        <v>70</v>
      </c>
      <c r="C20" s="4" t="s">
        <v>227</v>
      </c>
      <c r="D20" s="4"/>
      <c r="E20" s="5">
        <v>83979102</v>
      </c>
      <c r="F20" s="4"/>
      <c r="G20" s="5">
        <v>800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67183281600</v>
      </c>
      <c r="P20" s="4"/>
      <c r="Q20" s="5">
        <v>1352683522</v>
      </c>
      <c r="R20" s="4"/>
      <c r="S20" s="5">
        <f t="shared" si="0"/>
        <v>65830598078</v>
      </c>
    </row>
    <row r="21" spans="1:19" x14ac:dyDescent="0.55000000000000004">
      <c r="A21" s="1" t="s">
        <v>25</v>
      </c>
      <c r="C21" s="4" t="s">
        <v>227</v>
      </c>
      <c r="D21" s="4"/>
      <c r="E21" s="5">
        <v>3269867</v>
      </c>
      <c r="F21" s="4"/>
      <c r="G21" s="5">
        <v>3700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12098507900</v>
      </c>
      <c r="P21" s="4"/>
      <c r="Q21" s="5">
        <v>0</v>
      </c>
      <c r="R21" s="4"/>
      <c r="S21" s="5">
        <f t="shared" si="0"/>
        <v>12098507900</v>
      </c>
    </row>
    <row r="22" spans="1:19" x14ac:dyDescent="0.55000000000000004">
      <c r="A22" s="1" t="s">
        <v>19</v>
      </c>
      <c r="C22" s="4" t="s">
        <v>228</v>
      </c>
      <c r="D22" s="4"/>
      <c r="E22" s="5">
        <v>1040482</v>
      </c>
      <c r="F22" s="4"/>
      <c r="G22" s="5">
        <v>10200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10612916400</v>
      </c>
      <c r="P22" s="4"/>
      <c r="Q22" s="5">
        <v>0</v>
      </c>
      <c r="R22" s="4"/>
      <c r="S22" s="5">
        <f t="shared" si="0"/>
        <v>10612916400</v>
      </c>
    </row>
    <row r="23" spans="1:19" x14ac:dyDescent="0.55000000000000004">
      <c r="A23" s="1" t="s">
        <v>68</v>
      </c>
      <c r="C23" s="4" t="s">
        <v>229</v>
      </c>
      <c r="D23" s="4"/>
      <c r="E23" s="5">
        <v>6540532</v>
      </c>
      <c r="F23" s="4"/>
      <c r="G23" s="5">
        <v>1100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7194585200</v>
      </c>
      <c r="P23" s="4"/>
      <c r="Q23" s="5">
        <v>0</v>
      </c>
      <c r="R23" s="4"/>
      <c r="S23" s="5">
        <f t="shared" si="0"/>
        <v>7194585200</v>
      </c>
    </row>
    <row r="24" spans="1:19" x14ac:dyDescent="0.55000000000000004">
      <c r="A24" s="1" t="s">
        <v>18</v>
      </c>
      <c r="C24" s="4" t="s">
        <v>220</v>
      </c>
      <c r="D24" s="4"/>
      <c r="E24" s="5">
        <v>1011363</v>
      </c>
      <c r="F24" s="4"/>
      <c r="G24" s="5">
        <v>14130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14290559190</v>
      </c>
      <c r="P24" s="4"/>
      <c r="Q24" s="5">
        <v>1560713908</v>
      </c>
      <c r="R24" s="4"/>
      <c r="S24" s="5">
        <f t="shared" si="0"/>
        <v>12729845282</v>
      </c>
    </row>
    <row r="25" spans="1:19" x14ac:dyDescent="0.55000000000000004">
      <c r="A25" s="1" t="s">
        <v>80</v>
      </c>
      <c r="C25" s="4" t="s">
        <v>230</v>
      </c>
      <c r="D25" s="4"/>
      <c r="E25" s="5">
        <v>3361802</v>
      </c>
      <c r="F25" s="4"/>
      <c r="G25" s="5">
        <v>5000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16809010000</v>
      </c>
      <c r="P25" s="4"/>
      <c r="Q25" s="5">
        <v>0</v>
      </c>
      <c r="R25" s="4"/>
      <c r="S25" s="5">
        <f t="shared" si="0"/>
        <v>16809010000</v>
      </c>
    </row>
    <row r="26" spans="1:19" x14ac:dyDescent="0.55000000000000004">
      <c r="A26" s="1" t="s">
        <v>33</v>
      </c>
      <c r="C26" s="4" t="s">
        <v>219</v>
      </c>
      <c r="D26" s="4"/>
      <c r="E26" s="5">
        <v>50000</v>
      </c>
      <c r="F26" s="4"/>
      <c r="G26" s="5">
        <v>5350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267500000</v>
      </c>
      <c r="P26" s="4"/>
      <c r="Q26" s="5">
        <v>5385906</v>
      </c>
      <c r="R26" s="4"/>
      <c r="S26" s="5">
        <f t="shared" si="0"/>
        <v>262114094</v>
      </c>
    </row>
    <row r="27" spans="1:19" x14ac:dyDescent="0.55000000000000004">
      <c r="A27" s="1" t="s">
        <v>49</v>
      </c>
      <c r="C27" s="4" t="s">
        <v>231</v>
      </c>
      <c r="D27" s="4"/>
      <c r="E27" s="5">
        <v>10100000</v>
      </c>
      <c r="F27" s="4"/>
      <c r="G27" s="5">
        <v>4750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47975000000</v>
      </c>
      <c r="P27" s="4"/>
      <c r="Q27" s="5">
        <v>2785645161</v>
      </c>
      <c r="R27" s="4"/>
      <c r="S27" s="5">
        <f t="shared" si="0"/>
        <v>45189354839</v>
      </c>
    </row>
    <row r="28" spans="1:19" x14ac:dyDescent="0.55000000000000004">
      <c r="A28" s="1" t="s">
        <v>58</v>
      </c>
      <c r="C28" s="4" t="s">
        <v>232</v>
      </c>
      <c r="D28" s="4"/>
      <c r="E28" s="5">
        <v>4032094</v>
      </c>
      <c r="F28" s="4"/>
      <c r="G28" s="5">
        <v>2200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8870606800</v>
      </c>
      <c r="P28" s="4"/>
      <c r="Q28" s="5">
        <v>673716972</v>
      </c>
      <c r="R28" s="4"/>
      <c r="S28" s="5">
        <f t="shared" si="0"/>
        <v>8196889828</v>
      </c>
    </row>
    <row r="29" spans="1:19" x14ac:dyDescent="0.55000000000000004">
      <c r="A29" s="1" t="s">
        <v>34</v>
      </c>
      <c r="C29" s="4" t="s">
        <v>233</v>
      </c>
      <c r="D29" s="4"/>
      <c r="E29" s="5">
        <v>6064981</v>
      </c>
      <c r="F29" s="4"/>
      <c r="G29" s="5">
        <v>5600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33963893600</v>
      </c>
      <c r="P29" s="4"/>
      <c r="Q29" s="5">
        <v>23247018</v>
      </c>
      <c r="R29" s="4"/>
      <c r="S29" s="5">
        <f t="shared" si="0"/>
        <v>33940646582</v>
      </c>
    </row>
    <row r="30" spans="1:19" x14ac:dyDescent="0.55000000000000004">
      <c r="A30" s="1" t="s">
        <v>73</v>
      </c>
      <c r="C30" s="4" t="s">
        <v>234</v>
      </c>
      <c r="D30" s="4"/>
      <c r="E30" s="5">
        <v>11400000</v>
      </c>
      <c r="F30" s="4"/>
      <c r="G30" s="5">
        <v>1400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15960000000</v>
      </c>
      <c r="P30" s="4"/>
      <c r="Q30" s="5">
        <v>630000000</v>
      </c>
      <c r="R30" s="4"/>
      <c r="S30" s="5">
        <f t="shared" si="0"/>
        <v>15330000000</v>
      </c>
    </row>
    <row r="31" spans="1:19" x14ac:dyDescent="0.55000000000000004">
      <c r="A31" s="1" t="s">
        <v>76</v>
      </c>
      <c r="C31" s="4" t="s">
        <v>235</v>
      </c>
      <c r="D31" s="4"/>
      <c r="E31" s="5">
        <v>41540337</v>
      </c>
      <c r="F31" s="4"/>
      <c r="G31" s="5">
        <v>1800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74772606600</v>
      </c>
      <c r="P31" s="4"/>
      <c r="Q31" s="5">
        <v>0</v>
      </c>
      <c r="R31" s="4"/>
      <c r="S31" s="5">
        <f t="shared" si="0"/>
        <v>74772606600</v>
      </c>
    </row>
    <row r="32" spans="1:19" x14ac:dyDescent="0.55000000000000004">
      <c r="A32" s="1" t="s">
        <v>15</v>
      </c>
      <c r="C32" s="4" t="s">
        <v>218</v>
      </c>
      <c r="D32" s="4"/>
      <c r="E32" s="5">
        <v>3831142</v>
      </c>
      <c r="F32" s="4"/>
      <c r="G32" s="5">
        <v>200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1611637235</v>
      </c>
      <c r="P32" s="4"/>
      <c r="Q32" s="5">
        <v>0</v>
      </c>
      <c r="R32" s="4"/>
      <c r="S32" s="5">
        <f t="shared" si="0"/>
        <v>1611637235</v>
      </c>
    </row>
    <row r="33" spans="1:19" x14ac:dyDescent="0.55000000000000004">
      <c r="A33" s="1" t="s">
        <v>23</v>
      </c>
      <c r="C33" s="4" t="s">
        <v>236</v>
      </c>
      <c r="D33" s="4"/>
      <c r="E33" s="5">
        <v>26842552</v>
      </c>
      <c r="F33" s="4"/>
      <c r="G33" s="5">
        <v>6500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174476588000</v>
      </c>
      <c r="P33" s="4"/>
      <c r="Q33" s="5">
        <v>17426145041</v>
      </c>
      <c r="R33" s="4"/>
      <c r="S33" s="5">
        <f t="shared" si="0"/>
        <v>157050442959</v>
      </c>
    </row>
    <row r="34" spans="1:19" x14ac:dyDescent="0.55000000000000004">
      <c r="A34" s="1" t="s">
        <v>20</v>
      </c>
      <c r="C34" s="4" t="s">
        <v>237</v>
      </c>
      <c r="D34" s="4"/>
      <c r="E34" s="5">
        <v>306183</v>
      </c>
      <c r="F34" s="4"/>
      <c r="G34" s="5">
        <v>20000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6123660000</v>
      </c>
      <c r="P34" s="4"/>
      <c r="Q34" s="5">
        <v>0</v>
      </c>
      <c r="R34" s="4"/>
      <c r="S34" s="5">
        <f t="shared" si="0"/>
        <v>6123660000</v>
      </c>
    </row>
    <row r="35" spans="1:19" x14ac:dyDescent="0.55000000000000004">
      <c r="A35" s="1" t="s">
        <v>24</v>
      </c>
      <c r="C35" s="4" t="s">
        <v>238</v>
      </c>
      <c r="D35" s="4"/>
      <c r="E35" s="5">
        <v>2761247</v>
      </c>
      <c r="F35" s="4"/>
      <c r="G35" s="5">
        <v>5900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16291357300</v>
      </c>
      <c r="P35" s="4"/>
      <c r="Q35" s="5">
        <v>1341400255</v>
      </c>
      <c r="R35" s="4"/>
      <c r="S35" s="5">
        <f t="shared" si="0"/>
        <v>14949957045</v>
      </c>
    </row>
    <row r="36" spans="1:19" x14ac:dyDescent="0.55000000000000004">
      <c r="A36" s="1" t="s">
        <v>27</v>
      </c>
      <c r="C36" s="4" t="s">
        <v>224</v>
      </c>
      <c r="D36" s="4"/>
      <c r="E36" s="5">
        <v>1343905</v>
      </c>
      <c r="F36" s="4"/>
      <c r="G36" s="5">
        <v>14200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19083451000</v>
      </c>
      <c r="P36" s="4"/>
      <c r="Q36" s="5">
        <v>0</v>
      </c>
      <c r="R36" s="4"/>
      <c r="S36" s="5">
        <f t="shared" si="0"/>
        <v>19083451000</v>
      </c>
    </row>
    <row r="37" spans="1:19" x14ac:dyDescent="0.55000000000000004">
      <c r="A37" s="1" t="s">
        <v>51</v>
      </c>
      <c r="C37" s="4" t="s">
        <v>239</v>
      </c>
      <c r="D37" s="4"/>
      <c r="E37" s="5">
        <v>24900000</v>
      </c>
      <c r="F37" s="4"/>
      <c r="G37" s="5">
        <v>825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20542500000</v>
      </c>
      <c r="P37" s="4"/>
      <c r="Q37" s="5">
        <v>1192790323</v>
      </c>
      <c r="R37" s="4"/>
      <c r="S37" s="5">
        <f t="shared" si="0"/>
        <v>19349709677</v>
      </c>
    </row>
    <row r="38" spans="1:19" x14ac:dyDescent="0.55000000000000004">
      <c r="A38" s="1" t="s">
        <v>50</v>
      </c>
      <c r="C38" s="4" t="s">
        <v>240</v>
      </c>
      <c r="D38" s="4"/>
      <c r="E38" s="5">
        <v>12000000</v>
      </c>
      <c r="F38" s="4"/>
      <c r="G38" s="5">
        <v>1930</v>
      </c>
      <c r="H38" s="4"/>
      <c r="I38" s="5">
        <v>23160000000</v>
      </c>
      <c r="J38" s="4"/>
      <c r="K38" s="5">
        <v>328399730</v>
      </c>
      <c r="L38" s="4"/>
      <c r="M38" s="5">
        <f>I38-K38</f>
        <v>22831600270</v>
      </c>
      <c r="N38" s="4"/>
      <c r="O38" s="5">
        <v>23160000000</v>
      </c>
      <c r="P38" s="4"/>
      <c r="Q38" s="5">
        <v>328399730</v>
      </c>
      <c r="R38" s="4"/>
      <c r="S38" s="5">
        <f t="shared" si="0"/>
        <v>22831600270</v>
      </c>
    </row>
    <row r="39" spans="1:19" x14ac:dyDescent="0.55000000000000004">
      <c r="A39" s="1" t="s">
        <v>48</v>
      </c>
      <c r="C39" s="4" t="s">
        <v>237</v>
      </c>
      <c r="D39" s="4"/>
      <c r="E39" s="5">
        <v>248066</v>
      </c>
      <c r="F39" s="4"/>
      <c r="G39" s="5">
        <v>3000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744198000</v>
      </c>
      <c r="P39" s="4"/>
      <c r="Q39" s="5">
        <v>0</v>
      </c>
      <c r="R39" s="4"/>
      <c r="S39" s="5">
        <f t="shared" si="0"/>
        <v>744198000</v>
      </c>
    </row>
    <row r="40" spans="1:19" x14ac:dyDescent="0.55000000000000004">
      <c r="A40" s="1" t="s">
        <v>241</v>
      </c>
      <c r="C40" s="4" t="s">
        <v>242</v>
      </c>
      <c r="D40" s="4"/>
      <c r="E40" s="5">
        <v>56670</v>
      </c>
      <c r="F40" s="4"/>
      <c r="G40" s="5">
        <v>110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6233700</v>
      </c>
      <c r="P40" s="4"/>
      <c r="Q40" s="5">
        <v>63394</v>
      </c>
      <c r="R40" s="4"/>
      <c r="S40" s="5">
        <f t="shared" si="0"/>
        <v>6170306</v>
      </c>
    </row>
    <row r="41" spans="1:19" x14ac:dyDescent="0.55000000000000004">
      <c r="A41" s="1" t="s">
        <v>45</v>
      </c>
      <c r="C41" s="4" t="s">
        <v>243</v>
      </c>
      <c r="D41" s="4"/>
      <c r="E41" s="5">
        <v>3800060</v>
      </c>
      <c r="F41" s="4"/>
      <c r="G41" s="5">
        <v>3000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11400180000</v>
      </c>
      <c r="P41" s="4"/>
      <c r="Q41" s="5">
        <v>450007105</v>
      </c>
      <c r="R41" s="4"/>
      <c r="S41" s="5">
        <f t="shared" si="0"/>
        <v>10950172895</v>
      </c>
    </row>
    <row r="42" spans="1:19" x14ac:dyDescent="0.55000000000000004">
      <c r="A42" s="1" t="s">
        <v>244</v>
      </c>
      <c r="C42" s="4" t="s">
        <v>245</v>
      </c>
      <c r="D42" s="4"/>
      <c r="E42" s="5">
        <v>753607</v>
      </c>
      <c r="F42" s="4"/>
      <c r="G42" s="5">
        <v>165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124345155</v>
      </c>
      <c r="P42" s="4"/>
      <c r="Q42" s="5">
        <v>2585312</v>
      </c>
      <c r="R42" s="4"/>
      <c r="S42" s="5">
        <f>O42-Q42</f>
        <v>121759843</v>
      </c>
    </row>
    <row r="43" spans="1:19" x14ac:dyDescent="0.55000000000000004">
      <c r="A43" s="1" t="s">
        <v>26</v>
      </c>
      <c r="C43" s="4" t="s">
        <v>246</v>
      </c>
      <c r="D43" s="4"/>
      <c r="E43" s="5">
        <v>2163138</v>
      </c>
      <c r="F43" s="4"/>
      <c r="G43" s="5">
        <v>10000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21631380000</v>
      </c>
      <c r="P43" s="4"/>
      <c r="Q43" s="5">
        <v>0</v>
      </c>
      <c r="R43" s="4"/>
      <c r="S43" s="5">
        <f t="shared" si="0"/>
        <v>21631380000</v>
      </c>
    </row>
    <row r="44" spans="1:19" ht="24.75" thickBot="1" x14ac:dyDescent="0.6">
      <c r="I44" s="6">
        <f>SUM(I8:I43)</f>
        <v>23160000000</v>
      </c>
      <c r="J44" s="4"/>
      <c r="K44" s="6">
        <f>SUM(K8:K43)</f>
        <v>328399730</v>
      </c>
      <c r="L44" s="4"/>
      <c r="M44" s="6">
        <f>SUM(M8:M43)</f>
        <v>22831600270</v>
      </c>
      <c r="N44" s="4"/>
      <c r="O44" s="6">
        <f>SUM(O8:O43)</f>
        <v>836083214380</v>
      </c>
      <c r="P44" s="4"/>
      <c r="Q44" s="6">
        <f>SUM(Q8:Q43)</f>
        <v>42912430081</v>
      </c>
      <c r="R44" s="4"/>
      <c r="S44" s="6">
        <f>SUM(S8:S43)</f>
        <v>793170784299</v>
      </c>
    </row>
    <row r="45" spans="1:19" ht="24.75" thickTop="1" x14ac:dyDescent="0.55000000000000004">
      <c r="I45" s="20"/>
      <c r="O45" s="3"/>
    </row>
    <row r="46" spans="1:19" x14ac:dyDescent="0.55000000000000004">
      <c r="I46" s="20"/>
      <c r="O46" s="3"/>
    </row>
    <row r="47" spans="1:19" x14ac:dyDescent="0.55000000000000004">
      <c r="I47" s="21"/>
      <c r="M47" s="3"/>
      <c r="O47" s="3"/>
    </row>
    <row r="48" spans="1:19" x14ac:dyDescent="0.55000000000000004">
      <c r="O4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1"/>
  <sheetViews>
    <sheetView rightToLeft="1" topLeftCell="A88" zoomScale="80" zoomScaleNormal="80" workbookViewId="0">
      <selection activeCell="Q106" sqref="Q106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4.42578125" style="1" bestFit="1" customWidth="1"/>
    <col min="4" max="4" width="1" style="1" customWidth="1"/>
    <col min="5" max="5" width="22" style="1" bestFit="1" customWidth="1"/>
    <col min="6" max="6" width="1" style="1" customWidth="1"/>
    <col min="7" max="7" width="22" style="1" bestFit="1" customWidth="1"/>
    <col min="8" max="8" width="1" style="1" customWidth="1"/>
    <col min="9" max="9" width="35.140625" style="1" bestFit="1" customWidth="1"/>
    <col min="10" max="10" width="1" style="1" customWidth="1"/>
    <col min="11" max="11" width="14.42578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5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 x14ac:dyDescent="0.55000000000000004">
      <c r="A3" s="24" t="s">
        <v>198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 x14ac:dyDescent="0.55000000000000004">
      <c r="A6" s="22" t="s">
        <v>3</v>
      </c>
      <c r="C6" s="23" t="s">
        <v>200</v>
      </c>
      <c r="D6" s="23" t="s">
        <v>200</v>
      </c>
      <c r="E6" s="23" t="s">
        <v>200</v>
      </c>
      <c r="F6" s="23" t="s">
        <v>200</v>
      </c>
      <c r="G6" s="23" t="s">
        <v>200</v>
      </c>
      <c r="H6" s="23" t="s">
        <v>200</v>
      </c>
      <c r="I6" s="23" t="s">
        <v>200</v>
      </c>
      <c r="K6" s="23" t="s">
        <v>201</v>
      </c>
      <c r="L6" s="23" t="s">
        <v>201</v>
      </c>
      <c r="M6" s="23" t="s">
        <v>201</v>
      </c>
      <c r="N6" s="23" t="s">
        <v>201</v>
      </c>
      <c r="O6" s="23" t="s">
        <v>201</v>
      </c>
      <c r="P6" s="23" t="s">
        <v>201</v>
      </c>
      <c r="Q6" s="23" t="s">
        <v>201</v>
      </c>
    </row>
    <row r="7" spans="1:17" ht="24.75" x14ac:dyDescent="0.55000000000000004">
      <c r="A7" s="23" t="s">
        <v>3</v>
      </c>
      <c r="C7" s="23" t="s">
        <v>7</v>
      </c>
      <c r="E7" s="23" t="s">
        <v>247</v>
      </c>
      <c r="G7" s="23" t="s">
        <v>248</v>
      </c>
      <c r="I7" s="23" t="s">
        <v>249</v>
      </c>
      <c r="K7" s="23" t="s">
        <v>7</v>
      </c>
      <c r="M7" s="23" t="s">
        <v>247</v>
      </c>
      <c r="O7" s="23" t="s">
        <v>248</v>
      </c>
      <c r="Q7" s="23" t="s">
        <v>249</v>
      </c>
    </row>
    <row r="8" spans="1:17" x14ac:dyDescent="0.55000000000000004">
      <c r="A8" s="1" t="s">
        <v>40</v>
      </c>
      <c r="C8" s="7">
        <v>42110313</v>
      </c>
      <c r="D8" s="7"/>
      <c r="E8" s="7">
        <v>641710069255</v>
      </c>
      <c r="F8" s="7"/>
      <c r="G8" s="7">
        <v>653093020535</v>
      </c>
      <c r="H8" s="7"/>
      <c r="I8" s="7">
        <f>E8-G8</f>
        <v>-11382951280</v>
      </c>
      <c r="J8" s="7"/>
      <c r="K8" s="7">
        <v>42110313</v>
      </c>
      <c r="L8" s="7"/>
      <c r="M8" s="7">
        <v>641710069255</v>
      </c>
      <c r="N8" s="7"/>
      <c r="O8" s="7">
        <v>527217186465</v>
      </c>
      <c r="P8" s="7"/>
      <c r="Q8" s="7">
        <f>M8-O8</f>
        <v>114492882790</v>
      </c>
    </row>
    <row r="9" spans="1:17" x14ac:dyDescent="0.55000000000000004">
      <c r="A9" s="1" t="s">
        <v>39</v>
      </c>
      <c r="C9" s="7">
        <v>8295000</v>
      </c>
      <c r="D9" s="7"/>
      <c r="E9" s="7">
        <v>77047304544</v>
      </c>
      <c r="F9" s="7"/>
      <c r="G9" s="7">
        <v>70835834210</v>
      </c>
      <c r="H9" s="7"/>
      <c r="I9" s="7">
        <f t="shared" ref="I9:I72" si="0">E9-G9</f>
        <v>6211470334</v>
      </c>
      <c r="J9" s="7"/>
      <c r="K9" s="7">
        <v>8295000</v>
      </c>
      <c r="L9" s="7"/>
      <c r="M9" s="7">
        <v>77047304544</v>
      </c>
      <c r="N9" s="7"/>
      <c r="O9" s="7">
        <v>71485028448</v>
      </c>
      <c r="P9" s="7"/>
      <c r="Q9" s="7">
        <f t="shared" ref="Q9:Q72" si="1">M9-O9</f>
        <v>5562276096</v>
      </c>
    </row>
    <row r="10" spans="1:17" x14ac:dyDescent="0.55000000000000004">
      <c r="A10" s="1" t="s">
        <v>36</v>
      </c>
      <c r="C10" s="7">
        <v>750000</v>
      </c>
      <c r="D10" s="7"/>
      <c r="E10" s="7">
        <v>21053979000</v>
      </c>
      <c r="F10" s="7"/>
      <c r="G10" s="7">
        <v>20919782250</v>
      </c>
      <c r="H10" s="7"/>
      <c r="I10" s="7">
        <f t="shared" si="0"/>
        <v>134196750</v>
      </c>
      <c r="J10" s="7"/>
      <c r="K10" s="7">
        <v>750000</v>
      </c>
      <c r="L10" s="7"/>
      <c r="M10" s="7">
        <v>21053979000</v>
      </c>
      <c r="N10" s="7"/>
      <c r="O10" s="7">
        <v>2779500000</v>
      </c>
      <c r="P10" s="7"/>
      <c r="Q10" s="7">
        <f t="shared" si="1"/>
        <v>18274479000</v>
      </c>
    </row>
    <row r="11" spans="1:17" x14ac:dyDescent="0.55000000000000004">
      <c r="A11" s="1" t="s">
        <v>37</v>
      </c>
      <c r="C11" s="7">
        <v>185265</v>
      </c>
      <c r="D11" s="7"/>
      <c r="E11" s="7">
        <v>4480677840</v>
      </c>
      <c r="F11" s="7"/>
      <c r="G11" s="7">
        <v>4255999378</v>
      </c>
      <c r="H11" s="7"/>
      <c r="I11" s="7">
        <f t="shared" si="0"/>
        <v>224678462</v>
      </c>
      <c r="J11" s="7"/>
      <c r="K11" s="7">
        <v>185265</v>
      </c>
      <c r="L11" s="7"/>
      <c r="M11" s="7">
        <v>4480677866</v>
      </c>
      <c r="N11" s="7"/>
      <c r="O11" s="7">
        <v>3715674840</v>
      </c>
      <c r="P11" s="7"/>
      <c r="Q11" s="7">
        <f t="shared" si="1"/>
        <v>765003026</v>
      </c>
    </row>
    <row r="12" spans="1:17" x14ac:dyDescent="0.55000000000000004">
      <c r="A12" s="1" t="s">
        <v>80</v>
      </c>
      <c r="C12" s="7">
        <v>4266340</v>
      </c>
      <c r="D12" s="7"/>
      <c r="E12" s="7">
        <v>185876828835</v>
      </c>
      <c r="F12" s="7"/>
      <c r="G12" s="7">
        <v>210778321048</v>
      </c>
      <c r="H12" s="7"/>
      <c r="I12" s="7">
        <f t="shared" si="0"/>
        <v>-24901492213</v>
      </c>
      <c r="J12" s="7"/>
      <c r="K12" s="7">
        <v>4266340</v>
      </c>
      <c r="L12" s="7"/>
      <c r="M12" s="7">
        <v>185876828835</v>
      </c>
      <c r="N12" s="7"/>
      <c r="O12" s="7">
        <v>174838445667</v>
      </c>
      <c r="P12" s="7"/>
      <c r="Q12" s="7">
        <f t="shared" si="1"/>
        <v>11038383168</v>
      </c>
    </row>
    <row r="13" spans="1:17" x14ac:dyDescent="0.55000000000000004">
      <c r="A13" s="1" t="s">
        <v>33</v>
      </c>
      <c r="C13" s="7">
        <v>50000</v>
      </c>
      <c r="D13" s="7"/>
      <c r="E13" s="7">
        <v>2524340272</v>
      </c>
      <c r="F13" s="7"/>
      <c r="G13" s="7">
        <v>2981106247</v>
      </c>
      <c r="H13" s="7"/>
      <c r="I13" s="7">
        <f t="shared" si="0"/>
        <v>-456765975</v>
      </c>
      <c r="J13" s="7"/>
      <c r="K13" s="7">
        <v>50000</v>
      </c>
      <c r="L13" s="7"/>
      <c r="M13" s="7">
        <v>2524340272</v>
      </c>
      <c r="N13" s="7"/>
      <c r="O13" s="7">
        <v>2753120113</v>
      </c>
      <c r="P13" s="7"/>
      <c r="Q13" s="7">
        <f t="shared" si="1"/>
        <v>-228779841</v>
      </c>
    </row>
    <row r="14" spans="1:17" x14ac:dyDescent="0.55000000000000004">
      <c r="A14" s="1" t="s">
        <v>49</v>
      </c>
      <c r="C14" s="7">
        <v>31040230</v>
      </c>
      <c r="D14" s="7"/>
      <c r="E14" s="7">
        <v>633464249164</v>
      </c>
      <c r="F14" s="7"/>
      <c r="G14" s="7">
        <v>475930436068</v>
      </c>
      <c r="H14" s="7"/>
      <c r="I14" s="7">
        <f t="shared" si="0"/>
        <v>157533813096</v>
      </c>
      <c r="J14" s="7"/>
      <c r="K14" s="7">
        <v>31040230</v>
      </c>
      <c r="L14" s="7"/>
      <c r="M14" s="7">
        <v>633464249164</v>
      </c>
      <c r="N14" s="7"/>
      <c r="O14" s="7">
        <v>448820301039</v>
      </c>
      <c r="P14" s="7"/>
      <c r="Q14" s="7">
        <f t="shared" si="1"/>
        <v>184643948125</v>
      </c>
    </row>
    <row r="15" spans="1:17" x14ac:dyDescent="0.55000000000000004">
      <c r="A15" s="1" t="s">
        <v>65</v>
      </c>
      <c r="C15" s="7">
        <v>7116666</v>
      </c>
      <c r="D15" s="7"/>
      <c r="E15" s="7">
        <v>104714111835</v>
      </c>
      <c r="F15" s="7"/>
      <c r="G15" s="7">
        <v>123680368681</v>
      </c>
      <c r="H15" s="7"/>
      <c r="I15" s="7">
        <f t="shared" si="0"/>
        <v>-18966256846</v>
      </c>
      <c r="J15" s="7"/>
      <c r="K15" s="7">
        <v>7116666</v>
      </c>
      <c r="L15" s="7"/>
      <c r="M15" s="7">
        <v>104714111835</v>
      </c>
      <c r="N15" s="7"/>
      <c r="O15" s="7">
        <v>88379502712</v>
      </c>
      <c r="P15" s="7"/>
      <c r="Q15" s="7">
        <f t="shared" si="1"/>
        <v>16334609123</v>
      </c>
    </row>
    <row r="16" spans="1:17" x14ac:dyDescent="0.55000000000000004">
      <c r="A16" s="1" t="s">
        <v>58</v>
      </c>
      <c r="C16" s="7">
        <v>4032094</v>
      </c>
      <c r="D16" s="7"/>
      <c r="E16" s="7">
        <v>91905802723</v>
      </c>
      <c r="F16" s="7"/>
      <c r="G16" s="7">
        <v>113068586778</v>
      </c>
      <c r="H16" s="7"/>
      <c r="I16" s="7">
        <f t="shared" si="0"/>
        <v>-21162784055</v>
      </c>
      <c r="J16" s="7"/>
      <c r="K16" s="7">
        <v>4032094</v>
      </c>
      <c r="L16" s="7"/>
      <c r="M16" s="7">
        <v>91905802723</v>
      </c>
      <c r="N16" s="7"/>
      <c r="O16" s="7">
        <v>84170163854</v>
      </c>
      <c r="P16" s="7"/>
      <c r="Q16" s="7">
        <f t="shared" si="1"/>
        <v>7735638869</v>
      </c>
    </row>
    <row r="17" spans="1:17" x14ac:dyDescent="0.55000000000000004">
      <c r="A17" s="1" t="s">
        <v>34</v>
      </c>
      <c r="C17" s="7">
        <v>9854099</v>
      </c>
      <c r="D17" s="7"/>
      <c r="E17" s="7">
        <v>167208623583</v>
      </c>
      <c r="F17" s="7"/>
      <c r="G17" s="7">
        <v>156056527985</v>
      </c>
      <c r="H17" s="7"/>
      <c r="I17" s="7">
        <f t="shared" si="0"/>
        <v>11152095598</v>
      </c>
      <c r="J17" s="7"/>
      <c r="K17" s="7">
        <v>9854099</v>
      </c>
      <c r="L17" s="7"/>
      <c r="M17" s="7">
        <v>167208623583</v>
      </c>
      <c r="N17" s="7"/>
      <c r="O17" s="7">
        <v>147822350868</v>
      </c>
      <c r="P17" s="7"/>
      <c r="Q17" s="7">
        <f t="shared" si="1"/>
        <v>19386272715</v>
      </c>
    </row>
    <row r="18" spans="1:17" x14ac:dyDescent="0.55000000000000004">
      <c r="A18" s="1" t="s">
        <v>73</v>
      </c>
      <c r="C18" s="7">
        <v>11400000</v>
      </c>
      <c r="D18" s="7"/>
      <c r="E18" s="7">
        <v>200692730726</v>
      </c>
      <c r="F18" s="7"/>
      <c r="G18" s="7">
        <v>245001515400</v>
      </c>
      <c r="H18" s="7"/>
      <c r="I18" s="7">
        <f t="shared" si="0"/>
        <v>-44308784674</v>
      </c>
      <c r="J18" s="7"/>
      <c r="K18" s="7">
        <v>11400000</v>
      </c>
      <c r="L18" s="7"/>
      <c r="M18" s="7">
        <v>200692730700</v>
      </c>
      <c r="N18" s="7"/>
      <c r="O18" s="7">
        <v>217011055529</v>
      </c>
      <c r="P18" s="7"/>
      <c r="Q18" s="7">
        <f t="shared" si="1"/>
        <v>-16318324829</v>
      </c>
    </row>
    <row r="19" spans="1:17" x14ac:dyDescent="0.55000000000000004">
      <c r="A19" s="1" t="s">
        <v>76</v>
      </c>
      <c r="C19" s="7">
        <v>61900854</v>
      </c>
      <c r="D19" s="7"/>
      <c r="E19" s="7">
        <v>1366637800434</v>
      </c>
      <c r="F19" s="7"/>
      <c r="G19" s="7">
        <v>1355504515748</v>
      </c>
      <c r="H19" s="7"/>
      <c r="I19" s="7">
        <f t="shared" si="0"/>
        <v>11133284686</v>
      </c>
      <c r="J19" s="7"/>
      <c r="K19" s="7">
        <v>61900854</v>
      </c>
      <c r="L19" s="7"/>
      <c r="M19" s="7">
        <v>1366637800434</v>
      </c>
      <c r="N19" s="7"/>
      <c r="O19" s="7">
        <v>1085115640525</v>
      </c>
      <c r="P19" s="7"/>
      <c r="Q19" s="7">
        <f t="shared" si="1"/>
        <v>281522159909</v>
      </c>
    </row>
    <row r="20" spans="1:17" x14ac:dyDescent="0.55000000000000004">
      <c r="A20" s="1" t="s">
        <v>15</v>
      </c>
      <c r="C20" s="7">
        <v>13381695</v>
      </c>
      <c r="D20" s="7"/>
      <c r="E20" s="7">
        <v>77152028705</v>
      </c>
      <c r="F20" s="7"/>
      <c r="G20" s="7">
        <v>85881225643</v>
      </c>
      <c r="H20" s="7"/>
      <c r="I20" s="7">
        <f t="shared" si="0"/>
        <v>-8729196938</v>
      </c>
      <c r="J20" s="7"/>
      <c r="K20" s="7">
        <v>13381695</v>
      </c>
      <c r="L20" s="7"/>
      <c r="M20" s="7">
        <v>77152028705</v>
      </c>
      <c r="N20" s="7"/>
      <c r="O20" s="7">
        <v>66576616957</v>
      </c>
      <c r="P20" s="7"/>
      <c r="Q20" s="7">
        <f t="shared" si="1"/>
        <v>10575411748</v>
      </c>
    </row>
    <row r="21" spans="1:17" x14ac:dyDescent="0.55000000000000004">
      <c r="A21" s="1" t="s">
        <v>23</v>
      </c>
      <c r="C21" s="7">
        <v>35259260</v>
      </c>
      <c r="D21" s="7"/>
      <c r="E21" s="7">
        <v>1649778430659</v>
      </c>
      <c r="F21" s="7"/>
      <c r="G21" s="7">
        <v>1670937934032</v>
      </c>
      <c r="H21" s="7"/>
      <c r="I21" s="7">
        <f t="shared" si="0"/>
        <v>-21159503373</v>
      </c>
      <c r="J21" s="7"/>
      <c r="K21" s="7">
        <v>35259260</v>
      </c>
      <c r="L21" s="7"/>
      <c r="M21" s="7">
        <v>1649778430659</v>
      </c>
      <c r="N21" s="7"/>
      <c r="O21" s="7">
        <v>1213062066821</v>
      </c>
      <c r="P21" s="7"/>
      <c r="Q21" s="7">
        <f t="shared" si="1"/>
        <v>436716363838</v>
      </c>
    </row>
    <row r="22" spans="1:17" x14ac:dyDescent="0.55000000000000004">
      <c r="A22" s="1" t="s">
        <v>77</v>
      </c>
      <c r="C22" s="7">
        <v>3475000</v>
      </c>
      <c r="D22" s="7"/>
      <c r="E22" s="7">
        <v>72886231125</v>
      </c>
      <c r="F22" s="7"/>
      <c r="G22" s="7">
        <v>91885011750</v>
      </c>
      <c r="H22" s="7"/>
      <c r="I22" s="7">
        <f t="shared" si="0"/>
        <v>-18998780625</v>
      </c>
      <c r="J22" s="7"/>
      <c r="K22" s="7">
        <v>3475000</v>
      </c>
      <c r="L22" s="7"/>
      <c r="M22" s="7">
        <v>72886231125</v>
      </c>
      <c r="N22" s="7"/>
      <c r="O22" s="7">
        <v>72022650187</v>
      </c>
      <c r="P22" s="7"/>
      <c r="Q22" s="7">
        <f t="shared" si="1"/>
        <v>863580938</v>
      </c>
    </row>
    <row r="23" spans="1:17" x14ac:dyDescent="0.55000000000000004">
      <c r="A23" s="1" t="s">
        <v>20</v>
      </c>
      <c r="C23" s="7">
        <v>306183</v>
      </c>
      <c r="D23" s="7"/>
      <c r="E23" s="7">
        <v>58486050334</v>
      </c>
      <c r="F23" s="7"/>
      <c r="G23" s="7">
        <v>65474183742</v>
      </c>
      <c r="H23" s="7"/>
      <c r="I23" s="7">
        <f t="shared" si="0"/>
        <v>-6988133408</v>
      </c>
      <c r="J23" s="7"/>
      <c r="K23" s="7">
        <v>306183</v>
      </c>
      <c r="L23" s="7"/>
      <c r="M23" s="7">
        <v>58486050334</v>
      </c>
      <c r="N23" s="7"/>
      <c r="O23" s="7">
        <v>44454998486</v>
      </c>
      <c r="P23" s="7"/>
      <c r="Q23" s="7">
        <f t="shared" si="1"/>
        <v>14031051848</v>
      </c>
    </row>
    <row r="24" spans="1:17" x14ac:dyDescent="0.55000000000000004">
      <c r="A24" s="1" t="s">
        <v>16</v>
      </c>
      <c r="C24" s="7">
        <v>5642000</v>
      </c>
      <c r="D24" s="7"/>
      <c r="E24" s="7">
        <v>28524475488</v>
      </c>
      <c r="F24" s="7"/>
      <c r="G24" s="7">
        <v>32113083150</v>
      </c>
      <c r="H24" s="7"/>
      <c r="I24" s="7">
        <f t="shared" si="0"/>
        <v>-3588607662</v>
      </c>
      <c r="J24" s="7"/>
      <c r="K24" s="7">
        <v>5642000</v>
      </c>
      <c r="L24" s="7"/>
      <c r="M24" s="7">
        <v>28524475488</v>
      </c>
      <c r="N24" s="7"/>
      <c r="O24" s="7">
        <v>31866296503</v>
      </c>
      <c r="P24" s="7"/>
      <c r="Q24" s="7">
        <f t="shared" si="1"/>
        <v>-3341821015</v>
      </c>
    </row>
    <row r="25" spans="1:17" x14ac:dyDescent="0.55000000000000004">
      <c r="A25" s="1" t="s">
        <v>57</v>
      </c>
      <c r="C25" s="7">
        <v>13095797</v>
      </c>
      <c r="D25" s="7"/>
      <c r="E25" s="7">
        <v>597273214997</v>
      </c>
      <c r="F25" s="7"/>
      <c r="G25" s="7">
        <v>666436120598</v>
      </c>
      <c r="H25" s="7"/>
      <c r="I25" s="7">
        <f t="shared" si="0"/>
        <v>-69162905601</v>
      </c>
      <c r="J25" s="7"/>
      <c r="K25" s="7">
        <v>13095797</v>
      </c>
      <c r="L25" s="7"/>
      <c r="M25" s="7">
        <v>597273214997</v>
      </c>
      <c r="N25" s="7"/>
      <c r="O25" s="7">
        <v>588674212107</v>
      </c>
      <c r="P25" s="7"/>
      <c r="Q25" s="7">
        <f t="shared" si="1"/>
        <v>8599002890</v>
      </c>
    </row>
    <row r="26" spans="1:17" x14ac:dyDescent="0.55000000000000004">
      <c r="A26" s="1" t="s">
        <v>31</v>
      </c>
      <c r="C26" s="7">
        <v>500000</v>
      </c>
      <c r="D26" s="7"/>
      <c r="E26" s="7">
        <v>4418552250</v>
      </c>
      <c r="F26" s="7"/>
      <c r="G26" s="7">
        <v>4363879500</v>
      </c>
      <c r="H26" s="7"/>
      <c r="I26" s="7">
        <f t="shared" si="0"/>
        <v>54672750</v>
      </c>
      <c r="J26" s="7"/>
      <c r="K26" s="7">
        <v>500000</v>
      </c>
      <c r="L26" s="7"/>
      <c r="M26" s="7">
        <v>4418552250</v>
      </c>
      <c r="N26" s="7"/>
      <c r="O26" s="7">
        <v>3394680750</v>
      </c>
      <c r="P26" s="7"/>
      <c r="Q26" s="7">
        <f t="shared" si="1"/>
        <v>1023871500</v>
      </c>
    </row>
    <row r="27" spans="1:17" x14ac:dyDescent="0.55000000000000004">
      <c r="A27" s="1" t="s">
        <v>24</v>
      </c>
      <c r="C27" s="7">
        <v>3711323</v>
      </c>
      <c r="D27" s="7"/>
      <c r="E27" s="7">
        <v>298976060505</v>
      </c>
      <c r="F27" s="7"/>
      <c r="G27" s="7">
        <v>324241745981</v>
      </c>
      <c r="H27" s="7"/>
      <c r="I27" s="7">
        <f t="shared" si="0"/>
        <v>-25265685476</v>
      </c>
      <c r="J27" s="7"/>
      <c r="K27" s="7">
        <v>3711323</v>
      </c>
      <c r="L27" s="7"/>
      <c r="M27" s="7">
        <v>298976060505</v>
      </c>
      <c r="N27" s="7"/>
      <c r="O27" s="7">
        <v>265824826907</v>
      </c>
      <c r="P27" s="7"/>
      <c r="Q27" s="7">
        <f t="shared" si="1"/>
        <v>33151233598</v>
      </c>
    </row>
    <row r="28" spans="1:17" x14ac:dyDescent="0.55000000000000004">
      <c r="A28" s="1" t="s">
        <v>27</v>
      </c>
      <c r="C28" s="7">
        <v>1343905</v>
      </c>
      <c r="D28" s="7"/>
      <c r="E28" s="7">
        <v>131920990568</v>
      </c>
      <c r="F28" s="7"/>
      <c r="G28" s="7">
        <v>147484327683</v>
      </c>
      <c r="H28" s="7"/>
      <c r="I28" s="7">
        <f t="shared" si="0"/>
        <v>-15563337115</v>
      </c>
      <c r="J28" s="7"/>
      <c r="K28" s="7">
        <v>1343905</v>
      </c>
      <c r="L28" s="7"/>
      <c r="M28" s="7">
        <v>131920990568</v>
      </c>
      <c r="N28" s="7"/>
      <c r="O28" s="7">
        <v>79767112320</v>
      </c>
      <c r="P28" s="7"/>
      <c r="Q28" s="7">
        <f t="shared" si="1"/>
        <v>52153878248</v>
      </c>
    </row>
    <row r="29" spans="1:17" x14ac:dyDescent="0.55000000000000004">
      <c r="A29" s="1" t="s">
        <v>29</v>
      </c>
      <c r="C29" s="7">
        <v>3593753</v>
      </c>
      <c r="D29" s="7"/>
      <c r="E29" s="7">
        <v>386137491637</v>
      </c>
      <c r="F29" s="7"/>
      <c r="G29" s="7">
        <v>427934222622</v>
      </c>
      <c r="H29" s="7"/>
      <c r="I29" s="7">
        <f t="shared" si="0"/>
        <v>-41796730985</v>
      </c>
      <c r="J29" s="7"/>
      <c r="K29" s="7">
        <v>3593753</v>
      </c>
      <c r="L29" s="7"/>
      <c r="M29" s="7">
        <v>386137491637</v>
      </c>
      <c r="N29" s="7"/>
      <c r="O29" s="7">
        <v>243885711482</v>
      </c>
      <c r="P29" s="7"/>
      <c r="Q29" s="7">
        <f t="shared" si="1"/>
        <v>142251780155</v>
      </c>
    </row>
    <row r="30" spans="1:17" x14ac:dyDescent="0.55000000000000004">
      <c r="A30" s="1" t="s">
        <v>51</v>
      </c>
      <c r="C30" s="7">
        <v>24900000</v>
      </c>
      <c r="D30" s="7"/>
      <c r="E30" s="7">
        <v>232914861450</v>
      </c>
      <c r="F30" s="7"/>
      <c r="G30" s="7">
        <v>274497961050</v>
      </c>
      <c r="H30" s="7"/>
      <c r="I30" s="7">
        <f t="shared" si="0"/>
        <v>-41583099600</v>
      </c>
      <c r="J30" s="7"/>
      <c r="K30" s="7">
        <v>24900000</v>
      </c>
      <c r="L30" s="7"/>
      <c r="M30" s="7">
        <v>232914861450</v>
      </c>
      <c r="N30" s="7"/>
      <c r="O30" s="7">
        <v>244795747050</v>
      </c>
      <c r="P30" s="7"/>
      <c r="Q30" s="7">
        <f t="shared" si="1"/>
        <v>-11880885600</v>
      </c>
    </row>
    <row r="31" spans="1:17" x14ac:dyDescent="0.55000000000000004">
      <c r="A31" s="1" t="s">
        <v>67</v>
      </c>
      <c r="C31" s="7">
        <v>45718</v>
      </c>
      <c r="D31" s="7"/>
      <c r="E31" s="7">
        <v>968090221</v>
      </c>
      <c r="F31" s="7"/>
      <c r="G31" s="7">
        <v>1381330498</v>
      </c>
      <c r="H31" s="7"/>
      <c r="I31" s="7">
        <f t="shared" si="0"/>
        <v>-413240277</v>
      </c>
      <c r="J31" s="7"/>
      <c r="K31" s="7">
        <v>45718</v>
      </c>
      <c r="L31" s="7"/>
      <c r="M31" s="7">
        <v>968090221</v>
      </c>
      <c r="N31" s="7"/>
      <c r="O31" s="7">
        <v>858928982</v>
      </c>
      <c r="P31" s="7"/>
      <c r="Q31" s="7">
        <f t="shared" si="1"/>
        <v>109161239</v>
      </c>
    </row>
    <row r="32" spans="1:17" x14ac:dyDescent="0.55000000000000004">
      <c r="A32" s="1" t="s">
        <v>22</v>
      </c>
      <c r="C32" s="7">
        <v>32525000</v>
      </c>
      <c r="D32" s="7"/>
      <c r="E32" s="7">
        <v>339642158006</v>
      </c>
      <c r="F32" s="7"/>
      <c r="G32" s="7">
        <v>397950533556</v>
      </c>
      <c r="H32" s="7"/>
      <c r="I32" s="7">
        <f t="shared" si="0"/>
        <v>-58308375550</v>
      </c>
      <c r="J32" s="7"/>
      <c r="K32" s="7">
        <v>32525000</v>
      </c>
      <c r="L32" s="7"/>
      <c r="M32" s="7">
        <v>339642158006</v>
      </c>
      <c r="N32" s="7"/>
      <c r="O32" s="7">
        <v>354175705198</v>
      </c>
      <c r="P32" s="7"/>
      <c r="Q32" s="7">
        <f t="shared" si="1"/>
        <v>-14533547192</v>
      </c>
    </row>
    <row r="33" spans="1:17" x14ac:dyDescent="0.55000000000000004">
      <c r="A33" s="1" t="s">
        <v>30</v>
      </c>
      <c r="C33" s="7">
        <v>7429422</v>
      </c>
      <c r="D33" s="7"/>
      <c r="E33" s="7">
        <v>739031273878</v>
      </c>
      <c r="F33" s="7"/>
      <c r="G33" s="7">
        <v>904836779378</v>
      </c>
      <c r="H33" s="7"/>
      <c r="I33" s="7">
        <f t="shared" si="0"/>
        <v>-165805505500</v>
      </c>
      <c r="J33" s="7"/>
      <c r="K33" s="7">
        <v>7429422</v>
      </c>
      <c r="L33" s="7"/>
      <c r="M33" s="7">
        <v>739031273878</v>
      </c>
      <c r="N33" s="7"/>
      <c r="O33" s="7">
        <v>594450881862</v>
      </c>
      <c r="P33" s="7"/>
      <c r="Q33" s="7">
        <f t="shared" si="1"/>
        <v>144580392016</v>
      </c>
    </row>
    <row r="34" spans="1:17" x14ac:dyDescent="0.55000000000000004">
      <c r="A34" s="1" t="s">
        <v>50</v>
      </c>
      <c r="C34" s="7">
        <v>12000000</v>
      </c>
      <c r="D34" s="7"/>
      <c r="E34" s="7">
        <v>80446478400</v>
      </c>
      <c r="F34" s="7"/>
      <c r="G34" s="7">
        <v>117162709200</v>
      </c>
      <c r="H34" s="7"/>
      <c r="I34" s="7">
        <f t="shared" si="0"/>
        <v>-36716230800</v>
      </c>
      <c r="J34" s="7"/>
      <c r="K34" s="7">
        <v>12000000</v>
      </c>
      <c r="L34" s="7"/>
      <c r="M34" s="7">
        <v>80446478400</v>
      </c>
      <c r="N34" s="7"/>
      <c r="O34" s="7">
        <v>88211997000</v>
      </c>
      <c r="P34" s="7"/>
      <c r="Q34" s="7">
        <f t="shared" si="1"/>
        <v>-7765518600</v>
      </c>
    </row>
    <row r="35" spans="1:17" x14ac:dyDescent="0.55000000000000004">
      <c r="A35" s="1" t="s">
        <v>48</v>
      </c>
      <c r="C35" s="7">
        <v>3628271</v>
      </c>
      <c r="D35" s="7"/>
      <c r="E35" s="7">
        <v>210305673342</v>
      </c>
      <c r="F35" s="7"/>
      <c r="G35" s="7">
        <v>190980067606</v>
      </c>
      <c r="H35" s="7"/>
      <c r="I35" s="7">
        <f t="shared" si="0"/>
        <v>19325605736</v>
      </c>
      <c r="J35" s="7"/>
      <c r="K35" s="7">
        <v>3628271</v>
      </c>
      <c r="L35" s="7"/>
      <c r="M35" s="7">
        <v>210305673342</v>
      </c>
      <c r="N35" s="7"/>
      <c r="O35" s="7">
        <v>184545599738</v>
      </c>
      <c r="P35" s="7"/>
      <c r="Q35" s="7">
        <f t="shared" si="1"/>
        <v>25760073604</v>
      </c>
    </row>
    <row r="36" spans="1:17" x14ac:dyDescent="0.55000000000000004">
      <c r="A36" s="1" t="s">
        <v>85</v>
      </c>
      <c r="C36" s="7">
        <v>1415751</v>
      </c>
      <c r="D36" s="7"/>
      <c r="E36" s="7">
        <v>25951115071</v>
      </c>
      <c r="F36" s="7"/>
      <c r="G36" s="7">
        <v>26482993476</v>
      </c>
      <c r="H36" s="7"/>
      <c r="I36" s="7">
        <f t="shared" si="0"/>
        <v>-531878405</v>
      </c>
      <c r="J36" s="7"/>
      <c r="K36" s="7">
        <v>1415751</v>
      </c>
      <c r="L36" s="7"/>
      <c r="M36" s="7">
        <v>25951115071</v>
      </c>
      <c r="N36" s="7"/>
      <c r="O36" s="7">
        <v>26482993476</v>
      </c>
      <c r="P36" s="7"/>
      <c r="Q36" s="7">
        <f t="shared" si="1"/>
        <v>-531878405</v>
      </c>
    </row>
    <row r="37" spans="1:17" x14ac:dyDescent="0.55000000000000004">
      <c r="A37" s="1" t="s">
        <v>45</v>
      </c>
      <c r="C37" s="7">
        <v>4000060</v>
      </c>
      <c r="D37" s="7"/>
      <c r="E37" s="7">
        <v>140723805025</v>
      </c>
      <c r="F37" s="7"/>
      <c r="G37" s="7">
        <v>149598816548</v>
      </c>
      <c r="H37" s="7"/>
      <c r="I37" s="7">
        <f t="shared" si="0"/>
        <v>-8875011523</v>
      </c>
      <c r="J37" s="7"/>
      <c r="K37" s="7">
        <v>4000060</v>
      </c>
      <c r="L37" s="7"/>
      <c r="M37" s="7">
        <v>140723805025</v>
      </c>
      <c r="N37" s="7"/>
      <c r="O37" s="7">
        <v>132344523288</v>
      </c>
      <c r="P37" s="7"/>
      <c r="Q37" s="7">
        <f t="shared" si="1"/>
        <v>8379281737</v>
      </c>
    </row>
    <row r="38" spans="1:17" x14ac:dyDescent="0.55000000000000004">
      <c r="A38" s="1" t="s">
        <v>88</v>
      </c>
      <c r="C38" s="7">
        <v>576869</v>
      </c>
      <c r="D38" s="7"/>
      <c r="E38" s="7">
        <v>20425812741</v>
      </c>
      <c r="F38" s="7"/>
      <c r="G38" s="7">
        <v>13280299686</v>
      </c>
      <c r="H38" s="7"/>
      <c r="I38" s="7">
        <f t="shared" si="0"/>
        <v>7145513055</v>
      </c>
      <c r="J38" s="7"/>
      <c r="K38" s="7">
        <v>576869</v>
      </c>
      <c r="L38" s="7"/>
      <c r="M38" s="7">
        <v>20425812741</v>
      </c>
      <c r="N38" s="7"/>
      <c r="O38" s="7">
        <v>13280299686</v>
      </c>
      <c r="P38" s="7"/>
      <c r="Q38" s="7">
        <f t="shared" si="1"/>
        <v>7145513055</v>
      </c>
    </row>
    <row r="39" spans="1:17" x14ac:dyDescent="0.55000000000000004">
      <c r="A39" s="1" t="s">
        <v>87</v>
      </c>
      <c r="C39" s="7">
        <v>1394767</v>
      </c>
      <c r="D39" s="7"/>
      <c r="E39" s="7">
        <v>6411028662</v>
      </c>
      <c r="F39" s="7"/>
      <c r="G39" s="7">
        <v>4652979443</v>
      </c>
      <c r="H39" s="7"/>
      <c r="I39" s="7">
        <f t="shared" si="0"/>
        <v>1758049219</v>
      </c>
      <c r="J39" s="7"/>
      <c r="K39" s="7">
        <v>1394767</v>
      </c>
      <c r="L39" s="7"/>
      <c r="M39" s="7">
        <v>6411028662</v>
      </c>
      <c r="N39" s="7"/>
      <c r="O39" s="7">
        <v>4652979443</v>
      </c>
      <c r="P39" s="7"/>
      <c r="Q39" s="7">
        <f t="shared" si="1"/>
        <v>1758049219</v>
      </c>
    </row>
    <row r="40" spans="1:17" x14ac:dyDescent="0.55000000000000004">
      <c r="A40" s="1" t="s">
        <v>86</v>
      </c>
      <c r="C40" s="7">
        <v>650804</v>
      </c>
      <c r="D40" s="7"/>
      <c r="E40" s="7">
        <v>6190489592</v>
      </c>
      <c r="F40" s="7"/>
      <c r="G40" s="7">
        <v>4970143314</v>
      </c>
      <c r="H40" s="7"/>
      <c r="I40" s="7">
        <f t="shared" si="0"/>
        <v>1220346278</v>
      </c>
      <c r="J40" s="7"/>
      <c r="K40" s="7">
        <v>650804</v>
      </c>
      <c r="L40" s="7"/>
      <c r="M40" s="7">
        <v>6190489592</v>
      </c>
      <c r="N40" s="7"/>
      <c r="O40" s="7">
        <v>4970143314</v>
      </c>
      <c r="P40" s="7"/>
      <c r="Q40" s="7">
        <f t="shared" si="1"/>
        <v>1220346278</v>
      </c>
    </row>
    <row r="41" spans="1:17" x14ac:dyDescent="0.55000000000000004">
      <c r="A41" s="1" t="s">
        <v>26</v>
      </c>
      <c r="C41" s="7">
        <v>7189259</v>
      </c>
      <c r="D41" s="7"/>
      <c r="E41" s="7">
        <v>647971605354</v>
      </c>
      <c r="F41" s="7"/>
      <c r="G41" s="7">
        <v>631318383375</v>
      </c>
      <c r="H41" s="7"/>
      <c r="I41" s="7">
        <f t="shared" si="0"/>
        <v>16653221979</v>
      </c>
      <c r="J41" s="7"/>
      <c r="K41" s="7">
        <v>7189259</v>
      </c>
      <c r="L41" s="7"/>
      <c r="M41" s="7">
        <v>647971605354</v>
      </c>
      <c r="N41" s="7"/>
      <c r="O41" s="7">
        <v>531411064067</v>
      </c>
      <c r="P41" s="7"/>
      <c r="Q41" s="7">
        <f t="shared" si="1"/>
        <v>116560541287</v>
      </c>
    </row>
    <row r="42" spans="1:17" x14ac:dyDescent="0.55000000000000004">
      <c r="A42" s="1" t="s">
        <v>81</v>
      </c>
      <c r="C42" s="7">
        <v>7661579</v>
      </c>
      <c r="D42" s="7"/>
      <c r="E42" s="7">
        <v>92534310150</v>
      </c>
      <c r="F42" s="7"/>
      <c r="G42" s="7">
        <v>104364172566</v>
      </c>
      <c r="H42" s="7"/>
      <c r="I42" s="7">
        <f t="shared" si="0"/>
        <v>-11829862416</v>
      </c>
      <c r="J42" s="7"/>
      <c r="K42" s="7">
        <v>7661579</v>
      </c>
      <c r="L42" s="7"/>
      <c r="M42" s="7">
        <v>92534310150</v>
      </c>
      <c r="N42" s="7"/>
      <c r="O42" s="7">
        <v>104317829027</v>
      </c>
      <c r="P42" s="7"/>
      <c r="Q42" s="7">
        <f t="shared" si="1"/>
        <v>-11783518877</v>
      </c>
    </row>
    <row r="43" spans="1:17" x14ac:dyDescent="0.55000000000000004">
      <c r="A43" s="1" t="s">
        <v>78</v>
      </c>
      <c r="C43" s="7">
        <v>7545848</v>
      </c>
      <c r="D43" s="7"/>
      <c r="E43" s="7">
        <v>186623641085</v>
      </c>
      <c r="F43" s="7"/>
      <c r="G43" s="7">
        <v>215733826047</v>
      </c>
      <c r="H43" s="7"/>
      <c r="I43" s="7">
        <f t="shared" si="0"/>
        <v>-29110184962</v>
      </c>
      <c r="J43" s="7"/>
      <c r="K43" s="7">
        <v>7545848</v>
      </c>
      <c r="L43" s="7"/>
      <c r="M43" s="7">
        <v>186623641085</v>
      </c>
      <c r="N43" s="7"/>
      <c r="O43" s="7">
        <v>200711479037</v>
      </c>
      <c r="P43" s="7"/>
      <c r="Q43" s="7">
        <f t="shared" si="1"/>
        <v>-14087837952</v>
      </c>
    </row>
    <row r="44" spans="1:17" x14ac:dyDescent="0.55000000000000004">
      <c r="A44" s="1" t="s">
        <v>71</v>
      </c>
      <c r="C44" s="7">
        <v>1678321</v>
      </c>
      <c r="D44" s="7"/>
      <c r="E44" s="7">
        <v>42809475844</v>
      </c>
      <c r="F44" s="7"/>
      <c r="G44" s="7">
        <v>49949949602</v>
      </c>
      <c r="H44" s="7"/>
      <c r="I44" s="7">
        <f t="shared" si="0"/>
        <v>-7140473758</v>
      </c>
      <c r="J44" s="7"/>
      <c r="K44" s="7">
        <v>1678321</v>
      </c>
      <c r="L44" s="7"/>
      <c r="M44" s="7">
        <v>42809475844</v>
      </c>
      <c r="N44" s="7"/>
      <c r="O44" s="7">
        <v>39192564142</v>
      </c>
      <c r="P44" s="7"/>
      <c r="Q44" s="7">
        <f t="shared" si="1"/>
        <v>3616911702</v>
      </c>
    </row>
    <row r="45" spans="1:17" x14ac:dyDescent="0.55000000000000004">
      <c r="A45" s="1" t="s">
        <v>54</v>
      </c>
      <c r="C45" s="7">
        <v>4482368</v>
      </c>
      <c r="D45" s="7"/>
      <c r="E45" s="7">
        <v>36135710053</v>
      </c>
      <c r="F45" s="7"/>
      <c r="G45" s="7">
        <v>39967610256</v>
      </c>
      <c r="H45" s="7"/>
      <c r="I45" s="7">
        <f t="shared" si="0"/>
        <v>-3831900203</v>
      </c>
      <c r="J45" s="7"/>
      <c r="K45" s="7">
        <v>4482368</v>
      </c>
      <c r="L45" s="7"/>
      <c r="M45" s="7">
        <v>36135710053</v>
      </c>
      <c r="N45" s="7"/>
      <c r="O45" s="7">
        <v>28115453814</v>
      </c>
      <c r="P45" s="7"/>
      <c r="Q45" s="7">
        <f t="shared" si="1"/>
        <v>8020256239</v>
      </c>
    </row>
    <row r="46" spans="1:17" x14ac:dyDescent="0.55000000000000004">
      <c r="A46" s="1" t="s">
        <v>53</v>
      </c>
      <c r="C46" s="7">
        <v>13802385</v>
      </c>
      <c r="D46" s="7"/>
      <c r="E46" s="7">
        <v>90553721341</v>
      </c>
      <c r="F46" s="7"/>
      <c r="G46" s="7">
        <v>102772576800</v>
      </c>
      <c r="H46" s="7"/>
      <c r="I46" s="7">
        <f t="shared" si="0"/>
        <v>-12218855459</v>
      </c>
      <c r="J46" s="7"/>
      <c r="K46" s="7">
        <v>13802385</v>
      </c>
      <c r="L46" s="7"/>
      <c r="M46" s="7">
        <v>90553721341</v>
      </c>
      <c r="N46" s="7"/>
      <c r="O46" s="7">
        <v>92283610206</v>
      </c>
      <c r="P46" s="7"/>
      <c r="Q46" s="7">
        <f t="shared" si="1"/>
        <v>-1729888865</v>
      </c>
    </row>
    <row r="47" spans="1:17" x14ac:dyDescent="0.55000000000000004">
      <c r="A47" s="1" t="s">
        <v>55</v>
      </c>
      <c r="C47" s="7">
        <v>69306090</v>
      </c>
      <c r="D47" s="7"/>
      <c r="E47" s="7">
        <v>1195306020564</v>
      </c>
      <c r="F47" s="7"/>
      <c r="G47" s="7">
        <v>1255671960600</v>
      </c>
      <c r="H47" s="7"/>
      <c r="I47" s="7">
        <f t="shared" si="0"/>
        <v>-60365940036</v>
      </c>
      <c r="J47" s="7"/>
      <c r="K47" s="7">
        <v>69306090</v>
      </c>
      <c r="L47" s="7"/>
      <c r="M47" s="7">
        <v>1195306020564</v>
      </c>
      <c r="N47" s="7"/>
      <c r="O47" s="7">
        <v>1102637570475</v>
      </c>
      <c r="P47" s="7"/>
      <c r="Q47" s="7">
        <f t="shared" si="1"/>
        <v>92668450089</v>
      </c>
    </row>
    <row r="48" spans="1:17" x14ac:dyDescent="0.55000000000000004">
      <c r="A48" s="1" t="s">
        <v>56</v>
      </c>
      <c r="C48" s="7">
        <v>66300000</v>
      </c>
      <c r="D48" s="7"/>
      <c r="E48" s="7">
        <v>909496107000</v>
      </c>
      <c r="F48" s="7"/>
      <c r="G48" s="7">
        <v>1070055439548</v>
      </c>
      <c r="H48" s="7"/>
      <c r="I48" s="7">
        <f t="shared" si="0"/>
        <v>-160559332548</v>
      </c>
      <c r="J48" s="7"/>
      <c r="K48" s="7">
        <v>66300000</v>
      </c>
      <c r="L48" s="7"/>
      <c r="M48" s="7">
        <v>909496107000</v>
      </c>
      <c r="N48" s="7"/>
      <c r="O48" s="7">
        <v>688871336193</v>
      </c>
      <c r="P48" s="7"/>
      <c r="Q48" s="7">
        <f t="shared" si="1"/>
        <v>220624770807</v>
      </c>
    </row>
    <row r="49" spans="1:17" x14ac:dyDescent="0.55000000000000004">
      <c r="A49" s="1" t="s">
        <v>69</v>
      </c>
      <c r="C49" s="7">
        <v>14073238</v>
      </c>
      <c r="D49" s="7"/>
      <c r="E49" s="7">
        <v>85615753671</v>
      </c>
      <c r="F49" s="7"/>
      <c r="G49" s="7">
        <v>85307218787</v>
      </c>
      <c r="H49" s="7"/>
      <c r="I49" s="7">
        <f t="shared" si="0"/>
        <v>308534884</v>
      </c>
      <c r="J49" s="7"/>
      <c r="K49" s="7">
        <v>14073238</v>
      </c>
      <c r="L49" s="7"/>
      <c r="M49" s="7">
        <v>85615753671</v>
      </c>
      <c r="N49" s="7"/>
      <c r="O49" s="7">
        <v>84565996395</v>
      </c>
      <c r="P49" s="7"/>
      <c r="Q49" s="7">
        <f t="shared" si="1"/>
        <v>1049757276</v>
      </c>
    </row>
    <row r="50" spans="1:17" x14ac:dyDescent="0.55000000000000004">
      <c r="A50" s="1" t="s">
        <v>79</v>
      </c>
      <c r="C50" s="7">
        <v>17108382</v>
      </c>
      <c r="D50" s="7"/>
      <c r="E50" s="7">
        <v>204929374881</v>
      </c>
      <c r="F50" s="7"/>
      <c r="G50" s="7">
        <v>243364261788</v>
      </c>
      <c r="H50" s="7"/>
      <c r="I50" s="7">
        <f t="shared" si="0"/>
        <v>-38434886907</v>
      </c>
      <c r="J50" s="7"/>
      <c r="K50" s="7">
        <v>17108382</v>
      </c>
      <c r="L50" s="7"/>
      <c r="M50" s="7">
        <v>204929374881</v>
      </c>
      <c r="N50" s="7"/>
      <c r="O50" s="7">
        <v>211902075603</v>
      </c>
      <c r="P50" s="7"/>
      <c r="Q50" s="7">
        <f t="shared" si="1"/>
        <v>-6972700722</v>
      </c>
    </row>
    <row r="51" spans="1:17" x14ac:dyDescent="0.55000000000000004">
      <c r="A51" s="1" t="s">
        <v>32</v>
      </c>
      <c r="C51" s="7">
        <v>9000020</v>
      </c>
      <c r="D51" s="7"/>
      <c r="E51" s="7">
        <v>260700132332</v>
      </c>
      <c r="F51" s="7"/>
      <c r="G51" s="7">
        <v>227280095982</v>
      </c>
      <c r="H51" s="7"/>
      <c r="I51" s="7">
        <f t="shared" si="0"/>
        <v>33420036350</v>
      </c>
      <c r="J51" s="7"/>
      <c r="K51" s="7">
        <v>9000020</v>
      </c>
      <c r="L51" s="7"/>
      <c r="M51" s="7">
        <v>260700132332</v>
      </c>
      <c r="N51" s="7"/>
      <c r="O51" s="7">
        <v>218025470998</v>
      </c>
      <c r="P51" s="7"/>
      <c r="Q51" s="7">
        <f t="shared" si="1"/>
        <v>42674661334</v>
      </c>
    </row>
    <row r="52" spans="1:17" x14ac:dyDescent="0.55000000000000004">
      <c r="A52" s="1" t="s">
        <v>74</v>
      </c>
      <c r="C52" s="7">
        <v>100335470</v>
      </c>
      <c r="D52" s="7"/>
      <c r="E52" s="7">
        <v>1216809382232</v>
      </c>
      <c r="F52" s="7"/>
      <c r="G52" s="7">
        <v>1316004339317</v>
      </c>
      <c r="H52" s="7"/>
      <c r="I52" s="7">
        <f t="shared" si="0"/>
        <v>-99194957085</v>
      </c>
      <c r="J52" s="7"/>
      <c r="K52" s="7">
        <v>100335470</v>
      </c>
      <c r="L52" s="7"/>
      <c r="M52" s="7">
        <v>1216809382232</v>
      </c>
      <c r="N52" s="7"/>
      <c r="O52" s="7">
        <v>681084985085</v>
      </c>
      <c r="P52" s="7"/>
      <c r="Q52" s="7">
        <f t="shared" si="1"/>
        <v>535724397147</v>
      </c>
    </row>
    <row r="53" spans="1:17" x14ac:dyDescent="0.55000000000000004">
      <c r="A53" s="1" t="s">
        <v>35</v>
      </c>
      <c r="C53" s="7">
        <v>71182254</v>
      </c>
      <c r="D53" s="7"/>
      <c r="E53" s="7">
        <v>699803736732</v>
      </c>
      <c r="F53" s="7"/>
      <c r="G53" s="7">
        <v>896987212746</v>
      </c>
      <c r="H53" s="7"/>
      <c r="I53" s="7">
        <f t="shared" si="0"/>
        <v>-197183476014</v>
      </c>
      <c r="J53" s="7"/>
      <c r="K53" s="7">
        <v>71182254</v>
      </c>
      <c r="L53" s="7"/>
      <c r="M53" s="7">
        <v>699803736732</v>
      </c>
      <c r="N53" s="7"/>
      <c r="O53" s="7">
        <v>636891017150</v>
      </c>
      <c r="P53" s="7"/>
      <c r="Q53" s="7">
        <f t="shared" si="1"/>
        <v>62912719582</v>
      </c>
    </row>
    <row r="54" spans="1:17" x14ac:dyDescent="0.55000000000000004">
      <c r="A54" s="1" t="s">
        <v>28</v>
      </c>
      <c r="C54" s="7">
        <v>9156623</v>
      </c>
      <c r="D54" s="7"/>
      <c r="E54" s="7">
        <v>698225243255</v>
      </c>
      <c r="F54" s="7"/>
      <c r="G54" s="7">
        <v>682538831220</v>
      </c>
      <c r="H54" s="7"/>
      <c r="I54" s="7">
        <f t="shared" si="0"/>
        <v>15686412035</v>
      </c>
      <c r="J54" s="7"/>
      <c r="K54" s="7">
        <v>9156623</v>
      </c>
      <c r="L54" s="7"/>
      <c r="M54" s="7">
        <v>698225243255</v>
      </c>
      <c r="N54" s="7"/>
      <c r="O54" s="7">
        <v>471541384616</v>
      </c>
      <c r="P54" s="7"/>
      <c r="Q54" s="7">
        <f t="shared" si="1"/>
        <v>226683858639</v>
      </c>
    </row>
    <row r="55" spans="1:17" x14ac:dyDescent="0.55000000000000004">
      <c r="A55" s="1" t="s">
        <v>44</v>
      </c>
      <c r="C55" s="7">
        <v>1100000</v>
      </c>
      <c r="D55" s="7"/>
      <c r="E55" s="7">
        <v>48779027550</v>
      </c>
      <c r="F55" s="7"/>
      <c r="G55" s="7">
        <v>47097171080</v>
      </c>
      <c r="H55" s="7"/>
      <c r="I55" s="7">
        <f t="shared" si="0"/>
        <v>1681856470</v>
      </c>
      <c r="J55" s="7"/>
      <c r="K55" s="7">
        <v>1100000</v>
      </c>
      <c r="L55" s="7"/>
      <c r="M55" s="7">
        <v>48779027550</v>
      </c>
      <c r="N55" s="7"/>
      <c r="O55" s="7">
        <v>34493963933</v>
      </c>
      <c r="P55" s="7"/>
      <c r="Q55" s="7">
        <f t="shared" si="1"/>
        <v>14285063617</v>
      </c>
    </row>
    <row r="56" spans="1:17" x14ac:dyDescent="0.55000000000000004">
      <c r="A56" s="1" t="s">
        <v>42</v>
      </c>
      <c r="C56" s="7">
        <v>1785714</v>
      </c>
      <c r="D56" s="7"/>
      <c r="E56" s="7">
        <v>54566235912</v>
      </c>
      <c r="F56" s="7"/>
      <c r="G56" s="7">
        <v>56909353394</v>
      </c>
      <c r="H56" s="7"/>
      <c r="I56" s="7">
        <f t="shared" si="0"/>
        <v>-2343117482</v>
      </c>
      <c r="J56" s="7"/>
      <c r="K56" s="7">
        <v>1785714</v>
      </c>
      <c r="L56" s="7"/>
      <c r="M56" s="7">
        <v>54566235912</v>
      </c>
      <c r="N56" s="7"/>
      <c r="O56" s="7">
        <v>54471815700</v>
      </c>
      <c r="P56" s="7"/>
      <c r="Q56" s="7">
        <f t="shared" si="1"/>
        <v>94420212</v>
      </c>
    </row>
    <row r="57" spans="1:17" x14ac:dyDescent="0.55000000000000004">
      <c r="A57" s="1" t="s">
        <v>60</v>
      </c>
      <c r="C57" s="7">
        <v>12262936</v>
      </c>
      <c r="D57" s="7"/>
      <c r="E57" s="7">
        <v>99835866837</v>
      </c>
      <c r="F57" s="7"/>
      <c r="G57" s="7">
        <v>114977636863</v>
      </c>
      <c r="H57" s="7"/>
      <c r="I57" s="7">
        <f t="shared" si="0"/>
        <v>-15141770026</v>
      </c>
      <c r="J57" s="7"/>
      <c r="K57" s="7">
        <v>12262936</v>
      </c>
      <c r="L57" s="7"/>
      <c r="M57" s="7">
        <v>99835866837</v>
      </c>
      <c r="N57" s="7"/>
      <c r="O57" s="7">
        <v>94932424775</v>
      </c>
      <c r="P57" s="7"/>
      <c r="Q57" s="7">
        <f t="shared" si="1"/>
        <v>4903442062</v>
      </c>
    </row>
    <row r="58" spans="1:17" x14ac:dyDescent="0.55000000000000004">
      <c r="A58" s="1" t="s">
        <v>64</v>
      </c>
      <c r="C58" s="7">
        <v>8318679</v>
      </c>
      <c r="D58" s="7"/>
      <c r="E58" s="7">
        <v>195814250123</v>
      </c>
      <c r="F58" s="7"/>
      <c r="G58" s="7">
        <v>237845165488</v>
      </c>
      <c r="H58" s="7"/>
      <c r="I58" s="7">
        <f t="shared" si="0"/>
        <v>-42030915365</v>
      </c>
      <c r="J58" s="7"/>
      <c r="K58" s="7">
        <v>8318679</v>
      </c>
      <c r="L58" s="7"/>
      <c r="M58" s="7">
        <v>195814250123</v>
      </c>
      <c r="N58" s="7"/>
      <c r="O58" s="7">
        <v>197832421927</v>
      </c>
      <c r="P58" s="7"/>
      <c r="Q58" s="7">
        <f t="shared" si="1"/>
        <v>-2018171804</v>
      </c>
    </row>
    <row r="59" spans="1:17" x14ac:dyDescent="0.55000000000000004">
      <c r="A59" s="1" t="s">
        <v>63</v>
      </c>
      <c r="C59" s="7">
        <v>9823771</v>
      </c>
      <c r="D59" s="7"/>
      <c r="E59" s="7">
        <v>141792440048</v>
      </c>
      <c r="F59" s="7"/>
      <c r="G59" s="7">
        <v>157105014207</v>
      </c>
      <c r="H59" s="7"/>
      <c r="I59" s="7">
        <f t="shared" si="0"/>
        <v>-15312574159</v>
      </c>
      <c r="J59" s="7"/>
      <c r="K59" s="7">
        <v>9823771</v>
      </c>
      <c r="L59" s="7"/>
      <c r="M59" s="7">
        <v>141792440048</v>
      </c>
      <c r="N59" s="7"/>
      <c r="O59" s="7">
        <v>153204640193</v>
      </c>
      <c r="P59" s="7"/>
      <c r="Q59" s="7">
        <f t="shared" si="1"/>
        <v>-11412200145</v>
      </c>
    </row>
    <row r="60" spans="1:17" x14ac:dyDescent="0.55000000000000004">
      <c r="A60" s="1" t="s">
        <v>62</v>
      </c>
      <c r="C60" s="7">
        <v>8678197</v>
      </c>
      <c r="D60" s="7"/>
      <c r="E60" s="7">
        <v>334710595040</v>
      </c>
      <c r="F60" s="7"/>
      <c r="G60" s="7">
        <v>380155798376</v>
      </c>
      <c r="H60" s="7"/>
      <c r="I60" s="7">
        <f t="shared" si="0"/>
        <v>-45445203336</v>
      </c>
      <c r="J60" s="7"/>
      <c r="K60" s="7">
        <v>8678197</v>
      </c>
      <c r="L60" s="7"/>
      <c r="M60" s="7">
        <v>334710595040</v>
      </c>
      <c r="N60" s="7"/>
      <c r="O60" s="7">
        <v>292542633193</v>
      </c>
      <c r="P60" s="7"/>
      <c r="Q60" s="7">
        <f t="shared" si="1"/>
        <v>42167961847</v>
      </c>
    </row>
    <row r="61" spans="1:17" x14ac:dyDescent="0.55000000000000004">
      <c r="A61" s="1" t="s">
        <v>84</v>
      </c>
      <c r="C61" s="7">
        <v>1500000</v>
      </c>
      <c r="D61" s="7"/>
      <c r="E61" s="7">
        <v>31804629750</v>
      </c>
      <c r="F61" s="7"/>
      <c r="G61" s="7">
        <v>27874452725</v>
      </c>
      <c r="H61" s="7"/>
      <c r="I61" s="7">
        <f t="shared" si="0"/>
        <v>3930177025</v>
      </c>
      <c r="J61" s="7"/>
      <c r="K61" s="7">
        <v>1500000</v>
      </c>
      <c r="L61" s="7"/>
      <c r="M61" s="7">
        <v>31804629750</v>
      </c>
      <c r="N61" s="7"/>
      <c r="O61" s="7">
        <v>27874452725</v>
      </c>
      <c r="P61" s="7"/>
      <c r="Q61" s="7">
        <f t="shared" si="1"/>
        <v>3930177025</v>
      </c>
    </row>
    <row r="62" spans="1:17" x14ac:dyDescent="0.55000000000000004">
      <c r="A62" s="1" t="s">
        <v>47</v>
      </c>
      <c r="C62" s="7">
        <v>470187</v>
      </c>
      <c r="D62" s="7"/>
      <c r="E62" s="7">
        <v>258414918371</v>
      </c>
      <c r="F62" s="7"/>
      <c r="G62" s="7">
        <v>264915775512</v>
      </c>
      <c r="H62" s="7"/>
      <c r="I62" s="7">
        <f t="shared" si="0"/>
        <v>-6500857141</v>
      </c>
      <c r="J62" s="7"/>
      <c r="K62" s="7">
        <v>470187</v>
      </c>
      <c r="L62" s="7"/>
      <c r="M62" s="7">
        <v>258414918371</v>
      </c>
      <c r="N62" s="7"/>
      <c r="O62" s="7">
        <v>168807245619</v>
      </c>
      <c r="P62" s="7"/>
      <c r="Q62" s="7">
        <f t="shared" si="1"/>
        <v>89607672752</v>
      </c>
    </row>
    <row r="63" spans="1:17" x14ac:dyDescent="0.55000000000000004">
      <c r="A63" s="1" t="s">
        <v>59</v>
      </c>
      <c r="C63" s="7">
        <v>3441464</v>
      </c>
      <c r="D63" s="7"/>
      <c r="E63" s="7">
        <v>139610491272</v>
      </c>
      <c r="F63" s="7"/>
      <c r="G63" s="7">
        <v>148404388727</v>
      </c>
      <c r="H63" s="7"/>
      <c r="I63" s="7">
        <f t="shared" si="0"/>
        <v>-8793897455</v>
      </c>
      <c r="J63" s="7"/>
      <c r="K63" s="7">
        <v>3441464</v>
      </c>
      <c r="L63" s="7"/>
      <c r="M63" s="7">
        <v>139610491272</v>
      </c>
      <c r="N63" s="7"/>
      <c r="O63" s="7">
        <v>117009583146</v>
      </c>
      <c r="P63" s="7"/>
      <c r="Q63" s="7">
        <f t="shared" si="1"/>
        <v>22600908126</v>
      </c>
    </row>
    <row r="64" spans="1:17" x14ac:dyDescent="0.55000000000000004">
      <c r="A64" s="1" t="s">
        <v>17</v>
      </c>
      <c r="C64" s="7">
        <v>2300000</v>
      </c>
      <c r="D64" s="7"/>
      <c r="E64" s="7">
        <v>87611590800</v>
      </c>
      <c r="F64" s="7"/>
      <c r="G64" s="7">
        <v>90423758250</v>
      </c>
      <c r="H64" s="7"/>
      <c r="I64" s="7">
        <f t="shared" si="0"/>
        <v>-2812167450</v>
      </c>
      <c r="J64" s="7"/>
      <c r="K64" s="7">
        <v>2300000</v>
      </c>
      <c r="L64" s="7"/>
      <c r="M64" s="7">
        <v>87611590800</v>
      </c>
      <c r="N64" s="7"/>
      <c r="O64" s="7">
        <v>55580317650</v>
      </c>
      <c r="P64" s="7"/>
      <c r="Q64" s="7">
        <f t="shared" si="1"/>
        <v>32031273150</v>
      </c>
    </row>
    <row r="65" spans="1:17" x14ac:dyDescent="0.55000000000000004">
      <c r="A65" s="1" t="s">
        <v>72</v>
      </c>
      <c r="C65" s="7">
        <v>159509568</v>
      </c>
      <c r="D65" s="7"/>
      <c r="E65" s="7">
        <v>1601460909311</v>
      </c>
      <c r="F65" s="7"/>
      <c r="G65" s="7">
        <v>1959807607830</v>
      </c>
      <c r="H65" s="7"/>
      <c r="I65" s="7">
        <f t="shared" si="0"/>
        <v>-358346698519</v>
      </c>
      <c r="J65" s="7"/>
      <c r="K65" s="7">
        <v>159509568</v>
      </c>
      <c r="L65" s="7"/>
      <c r="M65" s="7">
        <v>1601460909311</v>
      </c>
      <c r="N65" s="7"/>
      <c r="O65" s="7">
        <v>1427163917882</v>
      </c>
      <c r="P65" s="7"/>
      <c r="Q65" s="7">
        <f t="shared" si="1"/>
        <v>174296991429</v>
      </c>
    </row>
    <row r="66" spans="1:17" x14ac:dyDescent="0.55000000000000004">
      <c r="A66" s="1" t="s">
        <v>70</v>
      </c>
      <c r="C66" s="7">
        <v>83679102</v>
      </c>
      <c r="D66" s="7"/>
      <c r="E66" s="7">
        <v>1333394817829</v>
      </c>
      <c r="F66" s="7"/>
      <c r="G66" s="7">
        <v>1501420864742</v>
      </c>
      <c r="H66" s="7"/>
      <c r="I66" s="7">
        <f t="shared" si="0"/>
        <v>-168026046913</v>
      </c>
      <c r="J66" s="7"/>
      <c r="K66" s="7">
        <v>83679102</v>
      </c>
      <c r="L66" s="7"/>
      <c r="M66" s="7">
        <v>1333394817829</v>
      </c>
      <c r="N66" s="7"/>
      <c r="O66" s="7">
        <v>1234885345529</v>
      </c>
      <c r="P66" s="7"/>
      <c r="Q66" s="7">
        <f t="shared" si="1"/>
        <v>98509472300</v>
      </c>
    </row>
    <row r="67" spans="1:17" x14ac:dyDescent="0.55000000000000004">
      <c r="A67" s="1" t="s">
        <v>82</v>
      </c>
      <c r="C67" s="7">
        <v>1050082</v>
      </c>
      <c r="D67" s="7"/>
      <c r="E67" s="7">
        <v>31252390322</v>
      </c>
      <c r="F67" s="7"/>
      <c r="G67" s="7">
        <v>32632069841</v>
      </c>
      <c r="H67" s="7"/>
      <c r="I67" s="7">
        <f t="shared" si="0"/>
        <v>-1379679519</v>
      </c>
      <c r="J67" s="7"/>
      <c r="K67" s="7">
        <v>1050082</v>
      </c>
      <c r="L67" s="7"/>
      <c r="M67" s="7">
        <v>31252390322</v>
      </c>
      <c r="N67" s="7"/>
      <c r="O67" s="7">
        <v>31964280969</v>
      </c>
      <c r="P67" s="7"/>
      <c r="Q67" s="7">
        <f t="shared" si="1"/>
        <v>-711890647</v>
      </c>
    </row>
    <row r="68" spans="1:17" x14ac:dyDescent="0.55000000000000004">
      <c r="A68" s="1" t="s">
        <v>61</v>
      </c>
      <c r="C68" s="7">
        <v>9745758</v>
      </c>
      <c r="D68" s="7"/>
      <c r="E68" s="7">
        <v>166823412141</v>
      </c>
      <c r="F68" s="7"/>
      <c r="G68" s="7">
        <v>213564989876</v>
      </c>
      <c r="H68" s="7"/>
      <c r="I68" s="7">
        <f t="shared" si="0"/>
        <v>-46741577735</v>
      </c>
      <c r="J68" s="7"/>
      <c r="K68" s="7">
        <v>9745758</v>
      </c>
      <c r="L68" s="7"/>
      <c r="M68" s="7">
        <v>166823412141</v>
      </c>
      <c r="N68" s="7"/>
      <c r="O68" s="7">
        <v>174151087588</v>
      </c>
      <c r="P68" s="7"/>
      <c r="Q68" s="7">
        <f t="shared" si="1"/>
        <v>-7327675447</v>
      </c>
    </row>
    <row r="69" spans="1:17" x14ac:dyDescent="0.55000000000000004">
      <c r="A69" s="1" t="s">
        <v>25</v>
      </c>
      <c r="C69" s="7">
        <v>3269867</v>
      </c>
      <c r="D69" s="7"/>
      <c r="E69" s="7">
        <v>140742808915</v>
      </c>
      <c r="F69" s="7"/>
      <c r="G69" s="7">
        <v>138987586818</v>
      </c>
      <c r="H69" s="7"/>
      <c r="I69" s="7">
        <f t="shared" si="0"/>
        <v>1755222097</v>
      </c>
      <c r="J69" s="7"/>
      <c r="K69" s="7">
        <v>3269867</v>
      </c>
      <c r="L69" s="7"/>
      <c r="M69" s="7">
        <v>140742808915</v>
      </c>
      <c r="N69" s="7"/>
      <c r="O69" s="7">
        <v>82300413890</v>
      </c>
      <c r="P69" s="7"/>
      <c r="Q69" s="7">
        <f t="shared" si="1"/>
        <v>58442395025</v>
      </c>
    </row>
    <row r="70" spans="1:17" x14ac:dyDescent="0.55000000000000004">
      <c r="A70" s="1" t="s">
        <v>66</v>
      </c>
      <c r="C70" s="7">
        <v>4020036</v>
      </c>
      <c r="D70" s="7"/>
      <c r="E70" s="7">
        <v>57144470036</v>
      </c>
      <c r="F70" s="7"/>
      <c r="G70" s="7">
        <v>65863367550</v>
      </c>
      <c r="H70" s="7"/>
      <c r="I70" s="7">
        <f t="shared" si="0"/>
        <v>-8718897514</v>
      </c>
      <c r="J70" s="7"/>
      <c r="K70" s="7">
        <v>4020036</v>
      </c>
      <c r="L70" s="7"/>
      <c r="M70" s="7">
        <v>57144470036</v>
      </c>
      <c r="N70" s="7"/>
      <c r="O70" s="7">
        <v>66835717512</v>
      </c>
      <c r="P70" s="7"/>
      <c r="Q70" s="7">
        <f t="shared" si="1"/>
        <v>-9691247476</v>
      </c>
    </row>
    <row r="71" spans="1:17" x14ac:dyDescent="0.55000000000000004">
      <c r="A71" s="1" t="s">
        <v>43</v>
      </c>
      <c r="C71" s="7">
        <v>370530</v>
      </c>
      <c r="D71" s="7"/>
      <c r="E71" s="7">
        <v>10143680042</v>
      </c>
      <c r="F71" s="7"/>
      <c r="G71" s="7">
        <v>9609608290</v>
      </c>
      <c r="H71" s="7"/>
      <c r="I71" s="7">
        <f t="shared" si="0"/>
        <v>534071752</v>
      </c>
      <c r="J71" s="7"/>
      <c r="K71" s="7">
        <v>370530</v>
      </c>
      <c r="L71" s="7"/>
      <c r="M71" s="7">
        <v>10143680042</v>
      </c>
      <c r="N71" s="7"/>
      <c r="O71" s="7">
        <v>6454314265</v>
      </c>
      <c r="P71" s="7"/>
      <c r="Q71" s="7">
        <f t="shared" si="1"/>
        <v>3689365777</v>
      </c>
    </row>
    <row r="72" spans="1:17" x14ac:dyDescent="0.55000000000000004">
      <c r="A72" s="1" t="s">
        <v>41</v>
      </c>
      <c r="C72" s="7">
        <v>20971476</v>
      </c>
      <c r="D72" s="7"/>
      <c r="E72" s="7">
        <v>124037839520</v>
      </c>
      <c r="F72" s="7"/>
      <c r="G72" s="7">
        <v>147386138724</v>
      </c>
      <c r="H72" s="7"/>
      <c r="I72" s="7">
        <f t="shared" si="0"/>
        <v>-23348299204</v>
      </c>
      <c r="J72" s="7"/>
      <c r="K72" s="7">
        <v>20971476</v>
      </c>
      <c r="L72" s="7"/>
      <c r="M72" s="7">
        <v>124037839520</v>
      </c>
      <c r="N72" s="7"/>
      <c r="O72" s="7">
        <v>120493901248</v>
      </c>
      <c r="P72" s="7"/>
      <c r="Q72" s="7">
        <f t="shared" si="1"/>
        <v>3543938272</v>
      </c>
    </row>
    <row r="73" spans="1:17" x14ac:dyDescent="0.55000000000000004">
      <c r="A73" s="1" t="s">
        <v>19</v>
      </c>
      <c r="C73" s="7">
        <v>1040482</v>
      </c>
      <c r="D73" s="7"/>
      <c r="E73" s="7">
        <v>96162183715</v>
      </c>
      <c r="F73" s="7"/>
      <c r="G73" s="7">
        <v>106178259039</v>
      </c>
      <c r="H73" s="7"/>
      <c r="I73" s="7">
        <f t="shared" ref="I73:I103" si="2">E73-G73</f>
        <v>-10016075324</v>
      </c>
      <c r="J73" s="7"/>
      <c r="K73" s="7">
        <v>1040482</v>
      </c>
      <c r="L73" s="7"/>
      <c r="M73" s="7">
        <v>96162183715</v>
      </c>
      <c r="N73" s="7"/>
      <c r="O73" s="7">
        <v>85351772802</v>
      </c>
      <c r="P73" s="7"/>
      <c r="Q73" s="7">
        <f t="shared" ref="Q73:Q103" si="3">M73-O73</f>
        <v>10810410913</v>
      </c>
    </row>
    <row r="74" spans="1:17" x14ac:dyDescent="0.55000000000000004">
      <c r="A74" s="1" t="s">
        <v>68</v>
      </c>
      <c r="C74" s="7">
        <v>10013857</v>
      </c>
      <c r="D74" s="7"/>
      <c r="E74" s="7">
        <v>437788994746</v>
      </c>
      <c r="F74" s="7"/>
      <c r="G74" s="7">
        <v>473312012278</v>
      </c>
      <c r="H74" s="7"/>
      <c r="I74" s="7">
        <f t="shared" si="2"/>
        <v>-35523017532</v>
      </c>
      <c r="J74" s="7"/>
      <c r="K74" s="7">
        <v>10013857</v>
      </c>
      <c r="L74" s="7"/>
      <c r="M74" s="7">
        <v>437788994746</v>
      </c>
      <c r="N74" s="7"/>
      <c r="O74" s="7">
        <v>367567216293</v>
      </c>
      <c r="P74" s="7"/>
      <c r="Q74" s="7">
        <f t="shared" si="3"/>
        <v>70221778453</v>
      </c>
    </row>
    <row r="75" spans="1:17" x14ac:dyDescent="0.55000000000000004">
      <c r="A75" s="1" t="s">
        <v>21</v>
      </c>
      <c r="C75" s="7">
        <v>21916102</v>
      </c>
      <c r="D75" s="7"/>
      <c r="E75" s="7">
        <v>3371990830668</v>
      </c>
      <c r="F75" s="7"/>
      <c r="G75" s="7">
        <v>3532577242252</v>
      </c>
      <c r="H75" s="7"/>
      <c r="I75" s="7">
        <f t="shared" si="2"/>
        <v>-160586411584</v>
      </c>
      <c r="J75" s="7"/>
      <c r="K75" s="7">
        <v>21916102</v>
      </c>
      <c r="L75" s="7"/>
      <c r="M75" s="7">
        <v>3371990830668</v>
      </c>
      <c r="N75" s="7"/>
      <c r="O75" s="7">
        <v>2059184476784</v>
      </c>
      <c r="P75" s="7"/>
      <c r="Q75" s="7">
        <f t="shared" si="3"/>
        <v>1312806353884</v>
      </c>
    </row>
    <row r="76" spans="1:17" x14ac:dyDescent="0.55000000000000004">
      <c r="A76" s="1" t="s">
        <v>75</v>
      </c>
      <c r="C76" s="7">
        <v>58615343</v>
      </c>
      <c r="D76" s="7"/>
      <c r="E76" s="7">
        <v>1678660219040</v>
      </c>
      <c r="F76" s="7"/>
      <c r="G76" s="7">
        <v>1752996112584</v>
      </c>
      <c r="H76" s="7"/>
      <c r="I76" s="7">
        <f t="shared" si="2"/>
        <v>-74335893544</v>
      </c>
      <c r="J76" s="7"/>
      <c r="K76" s="7">
        <v>58615343</v>
      </c>
      <c r="L76" s="7"/>
      <c r="M76" s="7">
        <v>1678660219040</v>
      </c>
      <c r="N76" s="7"/>
      <c r="O76" s="7">
        <v>1104864247671</v>
      </c>
      <c r="P76" s="7"/>
      <c r="Q76" s="7">
        <f t="shared" si="3"/>
        <v>573795971369</v>
      </c>
    </row>
    <row r="77" spans="1:17" x14ac:dyDescent="0.55000000000000004">
      <c r="A77" s="1" t="s">
        <v>18</v>
      </c>
      <c r="C77" s="7">
        <v>4463956</v>
      </c>
      <c r="D77" s="7"/>
      <c r="E77" s="7">
        <v>529004099978</v>
      </c>
      <c r="F77" s="7"/>
      <c r="G77" s="7">
        <v>557934450120</v>
      </c>
      <c r="H77" s="7"/>
      <c r="I77" s="7">
        <f t="shared" si="2"/>
        <v>-28930350142</v>
      </c>
      <c r="J77" s="7"/>
      <c r="K77" s="7">
        <v>4463956</v>
      </c>
      <c r="L77" s="7"/>
      <c r="M77" s="7">
        <v>529004099978</v>
      </c>
      <c r="N77" s="7"/>
      <c r="O77" s="7">
        <v>506457269202</v>
      </c>
      <c r="P77" s="7"/>
      <c r="Q77" s="7">
        <f t="shared" si="3"/>
        <v>22546830776</v>
      </c>
    </row>
    <row r="78" spans="1:17" x14ac:dyDescent="0.55000000000000004">
      <c r="A78" s="1" t="s">
        <v>38</v>
      </c>
      <c r="C78" s="7">
        <v>0</v>
      </c>
      <c r="D78" s="7"/>
      <c r="E78" s="7">
        <v>0</v>
      </c>
      <c r="F78" s="7"/>
      <c r="G78" s="7">
        <v>149573721660</v>
      </c>
      <c r="H78" s="7"/>
      <c r="I78" s="7">
        <f t="shared" si="2"/>
        <v>-149573721660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f t="shared" si="3"/>
        <v>0</v>
      </c>
    </row>
    <row r="79" spans="1:17" x14ac:dyDescent="0.55000000000000004">
      <c r="A79" s="1" t="s">
        <v>46</v>
      </c>
      <c r="C79" s="7">
        <v>0</v>
      </c>
      <c r="D79" s="7"/>
      <c r="E79" s="7">
        <v>0</v>
      </c>
      <c r="F79" s="7"/>
      <c r="G79" s="7">
        <v>45184721</v>
      </c>
      <c r="H79" s="7"/>
      <c r="I79" s="7">
        <f t="shared" si="2"/>
        <v>-45184721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f t="shared" si="3"/>
        <v>0</v>
      </c>
    </row>
    <row r="80" spans="1:17" x14ac:dyDescent="0.55000000000000004">
      <c r="A80" s="1" t="s">
        <v>52</v>
      </c>
      <c r="C80" s="7">
        <v>0</v>
      </c>
      <c r="D80" s="7"/>
      <c r="E80" s="7">
        <v>0</v>
      </c>
      <c r="F80" s="7"/>
      <c r="G80" s="7">
        <v>239301501</v>
      </c>
      <c r="H80" s="7"/>
      <c r="I80" s="7">
        <f t="shared" si="2"/>
        <v>-239301501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f t="shared" si="3"/>
        <v>0</v>
      </c>
    </row>
    <row r="81" spans="1:17" x14ac:dyDescent="0.55000000000000004">
      <c r="A81" s="1" t="s">
        <v>137</v>
      </c>
      <c r="C81" s="7">
        <v>10000</v>
      </c>
      <c r="D81" s="7"/>
      <c r="E81" s="7">
        <v>9684834305</v>
      </c>
      <c r="F81" s="7"/>
      <c r="G81" s="7">
        <v>9576893873</v>
      </c>
      <c r="H81" s="7"/>
      <c r="I81" s="7">
        <f t="shared" si="2"/>
        <v>107940432</v>
      </c>
      <c r="J81" s="7"/>
      <c r="K81" s="7">
        <v>10000</v>
      </c>
      <c r="L81" s="7"/>
      <c r="M81" s="7">
        <v>9684834305</v>
      </c>
      <c r="N81" s="7"/>
      <c r="O81" s="7">
        <v>9048059741</v>
      </c>
      <c r="P81" s="7"/>
      <c r="Q81" s="7">
        <f t="shared" si="3"/>
        <v>636774564</v>
      </c>
    </row>
    <row r="82" spans="1:17" x14ac:dyDescent="0.55000000000000004">
      <c r="A82" s="1" t="s">
        <v>134</v>
      </c>
      <c r="C82" s="7">
        <v>890812</v>
      </c>
      <c r="D82" s="7"/>
      <c r="E82" s="7">
        <v>876526604056</v>
      </c>
      <c r="F82" s="7"/>
      <c r="G82" s="7">
        <v>867494741849</v>
      </c>
      <c r="H82" s="7"/>
      <c r="I82" s="7">
        <f t="shared" si="2"/>
        <v>9031862207</v>
      </c>
      <c r="J82" s="7"/>
      <c r="K82" s="7">
        <v>890812</v>
      </c>
      <c r="L82" s="7"/>
      <c r="M82" s="7">
        <v>876526604056</v>
      </c>
      <c r="N82" s="7"/>
      <c r="O82" s="7">
        <v>862077275215</v>
      </c>
      <c r="P82" s="7"/>
      <c r="Q82" s="7">
        <f t="shared" si="3"/>
        <v>14449328841</v>
      </c>
    </row>
    <row r="83" spans="1:17" x14ac:dyDescent="0.55000000000000004">
      <c r="A83" s="1" t="s">
        <v>116</v>
      </c>
      <c r="C83" s="7">
        <v>168913</v>
      </c>
      <c r="D83" s="7"/>
      <c r="E83" s="7">
        <v>144927093804</v>
      </c>
      <c r="F83" s="7"/>
      <c r="G83" s="7">
        <v>144037202468</v>
      </c>
      <c r="H83" s="7"/>
      <c r="I83" s="7">
        <f t="shared" si="2"/>
        <v>889891336</v>
      </c>
      <c r="J83" s="7"/>
      <c r="K83" s="7">
        <v>168913</v>
      </c>
      <c r="L83" s="7"/>
      <c r="M83" s="7">
        <v>144927093804</v>
      </c>
      <c r="N83" s="7"/>
      <c r="O83" s="7">
        <v>143361848479</v>
      </c>
      <c r="P83" s="7"/>
      <c r="Q83" s="7">
        <f t="shared" si="3"/>
        <v>1565245325</v>
      </c>
    </row>
    <row r="84" spans="1:17" x14ac:dyDescent="0.55000000000000004">
      <c r="A84" s="1" t="s">
        <v>104</v>
      </c>
      <c r="C84" s="7">
        <v>222748</v>
      </c>
      <c r="D84" s="7"/>
      <c r="E84" s="7">
        <v>210239340431</v>
      </c>
      <c r="F84" s="7"/>
      <c r="G84" s="7">
        <v>207902472492</v>
      </c>
      <c r="H84" s="7"/>
      <c r="I84" s="7">
        <f t="shared" si="2"/>
        <v>2336867939</v>
      </c>
      <c r="J84" s="7"/>
      <c r="K84" s="7">
        <v>222748</v>
      </c>
      <c r="L84" s="7"/>
      <c r="M84" s="7">
        <v>210239340431</v>
      </c>
      <c r="N84" s="7"/>
      <c r="O84" s="7">
        <v>206317739860</v>
      </c>
      <c r="P84" s="7"/>
      <c r="Q84" s="7">
        <f t="shared" si="3"/>
        <v>3921600571</v>
      </c>
    </row>
    <row r="85" spans="1:17" x14ac:dyDescent="0.55000000000000004">
      <c r="A85" s="1" t="s">
        <v>149</v>
      </c>
      <c r="C85" s="7">
        <v>28237</v>
      </c>
      <c r="D85" s="7"/>
      <c r="E85" s="7">
        <v>27866956736</v>
      </c>
      <c r="F85" s="7"/>
      <c r="G85" s="7">
        <v>27515046326</v>
      </c>
      <c r="H85" s="7"/>
      <c r="I85" s="7">
        <f t="shared" si="2"/>
        <v>351910410</v>
      </c>
      <c r="J85" s="7"/>
      <c r="K85" s="7">
        <v>28237</v>
      </c>
      <c r="L85" s="7"/>
      <c r="M85" s="7">
        <v>27866956736</v>
      </c>
      <c r="N85" s="7"/>
      <c r="O85" s="7">
        <v>26030896287</v>
      </c>
      <c r="P85" s="7"/>
      <c r="Q85" s="7">
        <f t="shared" si="3"/>
        <v>1836060449</v>
      </c>
    </row>
    <row r="86" spans="1:17" x14ac:dyDescent="0.55000000000000004">
      <c r="A86" s="1" t="s">
        <v>152</v>
      </c>
      <c r="C86" s="7">
        <v>4741</v>
      </c>
      <c r="D86" s="7"/>
      <c r="E86" s="7">
        <v>4512941010</v>
      </c>
      <c r="F86" s="7"/>
      <c r="G86" s="7">
        <v>4461263996</v>
      </c>
      <c r="H86" s="7"/>
      <c r="I86" s="7">
        <f t="shared" si="2"/>
        <v>51677014</v>
      </c>
      <c r="J86" s="7"/>
      <c r="K86" s="7">
        <v>4741</v>
      </c>
      <c r="L86" s="7"/>
      <c r="M86" s="7">
        <v>4512941010</v>
      </c>
      <c r="N86" s="7"/>
      <c r="O86" s="7">
        <v>4367252417</v>
      </c>
      <c r="P86" s="7"/>
      <c r="Q86" s="7">
        <f t="shared" si="3"/>
        <v>145688593</v>
      </c>
    </row>
    <row r="87" spans="1:17" x14ac:dyDescent="0.55000000000000004">
      <c r="A87" s="1" t="s">
        <v>176</v>
      </c>
      <c r="C87" s="7">
        <v>500000</v>
      </c>
      <c r="D87" s="7"/>
      <c r="E87" s="7">
        <v>499909375000</v>
      </c>
      <c r="F87" s="7"/>
      <c r="G87" s="7">
        <v>490020888125</v>
      </c>
      <c r="H87" s="7"/>
      <c r="I87" s="7">
        <f t="shared" si="2"/>
        <v>9888486875</v>
      </c>
      <c r="J87" s="7"/>
      <c r="K87" s="7">
        <v>500000</v>
      </c>
      <c r="L87" s="7"/>
      <c r="M87" s="7">
        <v>499909375000</v>
      </c>
      <c r="N87" s="7"/>
      <c r="O87" s="7">
        <v>490020888125</v>
      </c>
      <c r="P87" s="7"/>
      <c r="Q87" s="7">
        <f t="shared" si="3"/>
        <v>9888486875</v>
      </c>
    </row>
    <row r="88" spans="1:17" x14ac:dyDescent="0.55000000000000004">
      <c r="A88" s="1" t="s">
        <v>119</v>
      </c>
      <c r="C88" s="7">
        <v>164849</v>
      </c>
      <c r="D88" s="7"/>
      <c r="E88" s="7">
        <v>139369235807</v>
      </c>
      <c r="F88" s="7"/>
      <c r="G88" s="7">
        <v>138322381442</v>
      </c>
      <c r="H88" s="7"/>
      <c r="I88" s="7">
        <f t="shared" si="2"/>
        <v>1046854365</v>
      </c>
      <c r="J88" s="7"/>
      <c r="K88" s="7">
        <v>164849</v>
      </c>
      <c r="L88" s="7"/>
      <c r="M88" s="7">
        <v>139369235807</v>
      </c>
      <c r="N88" s="7"/>
      <c r="O88" s="7">
        <v>137198453129</v>
      </c>
      <c r="P88" s="7"/>
      <c r="Q88" s="7">
        <f t="shared" si="3"/>
        <v>2170782678</v>
      </c>
    </row>
    <row r="89" spans="1:17" x14ac:dyDescent="0.55000000000000004">
      <c r="A89" s="1" t="s">
        <v>113</v>
      </c>
      <c r="C89" s="7">
        <v>118810</v>
      </c>
      <c r="D89" s="7"/>
      <c r="E89" s="7">
        <v>103215416624</v>
      </c>
      <c r="F89" s="7"/>
      <c r="G89" s="7">
        <v>102411053469</v>
      </c>
      <c r="H89" s="7"/>
      <c r="I89" s="7">
        <f t="shared" si="2"/>
        <v>804363155</v>
      </c>
      <c r="J89" s="7"/>
      <c r="K89" s="7">
        <v>118810</v>
      </c>
      <c r="L89" s="7"/>
      <c r="M89" s="7">
        <v>103215416624</v>
      </c>
      <c r="N89" s="7"/>
      <c r="O89" s="7">
        <v>101876520371</v>
      </c>
      <c r="P89" s="7"/>
      <c r="Q89" s="7">
        <f t="shared" si="3"/>
        <v>1338896253</v>
      </c>
    </row>
    <row r="90" spans="1:17" x14ac:dyDescent="0.55000000000000004">
      <c r="A90" s="1" t="s">
        <v>110</v>
      </c>
      <c r="C90" s="7">
        <v>108989</v>
      </c>
      <c r="D90" s="7"/>
      <c r="E90" s="7">
        <v>96013892117</v>
      </c>
      <c r="F90" s="7"/>
      <c r="G90" s="7">
        <v>95440792220</v>
      </c>
      <c r="H90" s="7"/>
      <c r="I90" s="7">
        <f t="shared" si="2"/>
        <v>573099897</v>
      </c>
      <c r="J90" s="7"/>
      <c r="K90" s="7">
        <v>108989</v>
      </c>
      <c r="L90" s="7"/>
      <c r="M90" s="7">
        <v>96013892117</v>
      </c>
      <c r="N90" s="7"/>
      <c r="O90" s="7">
        <v>94679420294</v>
      </c>
      <c r="P90" s="7"/>
      <c r="Q90" s="7">
        <f t="shared" si="3"/>
        <v>1334471823</v>
      </c>
    </row>
    <row r="91" spans="1:17" x14ac:dyDescent="0.55000000000000004">
      <c r="A91" s="1" t="s">
        <v>107</v>
      </c>
      <c r="C91" s="7">
        <v>307913</v>
      </c>
      <c r="D91" s="7"/>
      <c r="E91" s="7">
        <v>286470967440</v>
      </c>
      <c r="F91" s="7"/>
      <c r="G91" s="7">
        <v>283906370541</v>
      </c>
      <c r="H91" s="7"/>
      <c r="I91" s="7">
        <f t="shared" si="2"/>
        <v>2564596899</v>
      </c>
      <c r="J91" s="7"/>
      <c r="K91" s="7">
        <v>307913</v>
      </c>
      <c r="L91" s="7"/>
      <c r="M91" s="7">
        <v>286470967440</v>
      </c>
      <c r="N91" s="7"/>
      <c r="O91" s="7">
        <v>280718400899</v>
      </c>
      <c r="P91" s="7"/>
      <c r="Q91" s="7">
        <f t="shared" si="3"/>
        <v>5752566541</v>
      </c>
    </row>
    <row r="92" spans="1:17" x14ac:dyDescent="0.55000000000000004">
      <c r="A92" s="1" t="s">
        <v>100</v>
      </c>
      <c r="C92" s="7">
        <v>13930</v>
      </c>
      <c r="D92" s="7"/>
      <c r="E92" s="7">
        <v>13309875227</v>
      </c>
      <c r="F92" s="7"/>
      <c r="G92" s="7">
        <v>13040406437</v>
      </c>
      <c r="H92" s="7"/>
      <c r="I92" s="7">
        <f t="shared" si="2"/>
        <v>269468790</v>
      </c>
      <c r="J92" s="7"/>
      <c r="K92" s="7">
        <v>13930</v>
      </c>
      <c r="L92" s="7"/>
      <c r="M92" s="7">
        <v>13309875227</v>
      </c>
      <c r="N92" s="7"/>
      <c r="O92" s="7">
        <v>12284520577</v>
      </c>
      <c r="P92" s="7"/>
      <c r="Q92" s="7">
        <f t="shared" si="3"/>
        <v>1025354650</v>
      </c>
    </row>
    <row r="93" spans="1:17" x14ac:dyDescent="0.55000000000000004">
      <c r="A93" s="1" t="s">
        <v>122</v>
      </c>
      <c r="C93" s="7">
        <v>201844</v>
      </c>
      <c r="D93" s="7"/>
      <c r="E93" s="7">
        <v>169575340749</v>
      </c>
      <c r="F93" s="7"/>
      <c r="G93" s="7">
        <v>169103717290</v>
      </c>
      <c r="H93" s="7"/>
      <c r="I93" s="7">
        <f t="shared" si="2"/>
        <v>471623459</v>
      </c>
      <c r="J93" s="7"/>
      <c r="K93" s="7">
        <v>201844</v>
      </c>
      <c r="L93" s="7"/>
      <c r="M93" s="7">
        <v>169575340749</v>
      </c>
      <c r="N93" s="7"/>
      <c r="O93" s="7">
        <v>167547947379</v>
      </c>
      <c r="P93" s="7"/>
      <c r="Q93" s="7">
        <f t="shared" si="3"/>
        <v>2027393370</v>
      </c>
    </row>
    <row r="94" spans="1:17" x14ac:dyDescent="0.55000000000000004">
      <c r="A94" s="1" t="s">
        <v>128</v>
      </c>
      <c r="C94" s="7">
        <v>221630</v>
      </c>
      <c r="D94" s="7"/>
      <c r="E94" s="7">
        <v>183844439584</v>
      </c>
      <c r="F94" s="7"/>
      <c r="G94" s="7">
        <v>182180691860</v>
      </c>
      <c r="H94" s="7"/>
      <c r="I94" s="7">
        <f t="shared" si="2"/>
        <v>1663747724</v>
      </c>
      <c r="J94" s="7"/>
      <c r="K94" s="7">
        <v>221630</v>
      </c>
      <c r="L94" s="7"/>
      <c r="M94" s="7">
        <v>183844439584</v>
      </c>
      <c r="N94" s="7"/>
      <c r="O94" s="7">
        <v>180940501161</v>
      </c>
      <c r="P94" s="7"/>
      <c r="Q94" s="7">
        <f t="shared" si="3"/>
        <v>2903938423</v>
      </c>
    </row>
    <row r="95" spans="1:17" x14ac:dyDescent="0.55000000000000004">
      <c r="A95" s="1" t="s">
        <v>173</v>
      </c>
      <c r="C95" s="7">
        <v>534000</v>
      </c>
      <c r="D95" s="7"/>
      <c r="E95" s="7">
        <v>532250782057</v>
      </c>
      <c r="F95" s="7"/>
      <c r="G95" s="7">
        <v>516184400000</v>
      </c>
      <c r="H95" s="7"/>
      <c r="I95" s="7">
        <f t="shared" si="2"/>
        <v>16066382057</v>
      </c>
      <c r="J95" s="7"/>
      <c r="K95" s="7">
        <v>534000</v>
      </c>
      <c r="L95" s="7"/>
      <c r="M95" s="7">
        <v>532250782057</v>
      </c>
      <c r="N95" s="7"/>
      <c r="O95" s="7">
        <v>516184400000</v>
      </c>
      <c r="P95" s="7"/>
      <c r="Q95" s="7">
        <f t="shared" si="3"/>
        <v>16066382057</v>
      </c>
    </row>
    <row r="96" spans="1:17" x14ac:dyDescent="0.55000000000000004">
      <c r="A96" s="1" t="s">
        <v>140</v>
      </c>
      <c r="C96" s="7">
        <v>340676</v>
      </c>
      <c r="D96" s="7"/>
      <c r="E96" s="7">
        <v>262462015315</v>
      </c>
      <c r="F96" s="7"/>
      <c r="G96" s="7">
        <v>261847395408</v>
      </c>
      <c r="H96" s="7"/>
      <c r="I96" s="7">
        <f t="shared" si="2"/>
        <v>614619907</v>
      </c>
      <c r="J96" s="7"/>
      <c r="K96" s="7">
        <v>340676</v>
      </c>
      <c r="L96" s="7"/>
      <c r="M96" s="7">
        <v>262462015315</v>
      </c>
      <c r="N96" s="7"/>
      <c r="O96" s="7">
        <v>260479587262</v>
      </c>
      <c r="P96" s="7"/>
      <c r="Q96" s="7">
        <f t="shared" si="3"/>
        <v>1982428053</v>
      </c>
    </row>
    <row r="97" spans="1:17" x14ac:dyDescent="0.55000000000000004">
      <c r="A97" s="1" t="s">
        <v>143</v>
      </c>
      <c r="C97" s="7">
        <v>253131</v>
      </c>
      <c r="D97" s="7"/>
      <c r="E97" s="7">
        <v>192755701439</v>
      </c>
      <c r="F97" s="7"/>
      <c r="G97" s="7">
        <v>192403062444</v>
      </c>
      <c r="H97" s="7"/>
      <c r="I97" s="7">
        <f t="shared" si="2"/>
        <v>352638995</v>
      </c>
      <c r="J97" s="7"/>
      <c r="K97" s="7">
        <v>253131</v>
      </c>
      <c r="L97" s="7"/>
      <c r="M97" s="7">
        <v>192755701439</v>
      </c>
      <c r="N97" s="7"/>
      <c r="O97" s="7">
        <v>191880357201</v>
      </c>
      <c r="P97" s="7"/>
      <c r="Q97" s="7">
        <f t="shared" si="3"/>
        <v>875344238</v>
      </c>
    </row>
    <row r="98" spans="1:17" x14ac:dyDescent="0.55000000000000004">
      <c r="A98" s="1" t="s">
        <v>146</v>
      </c>
      <c r="C98" s="7">
        <v>39036</v>
      </c>
      <c r="D98" s="7"/>
      <c r="E98" s="7">
        <v>29129511180</v>
      </c>
      <c r="F98" s="7"/>
      <c r="G98" s="7">
        <v>29096565356</v>
      </c>
      <c r="H98" s="7"/>
      <c r="I98" s="7">
        <f t="shared" si="2"/>
        <v>32945824</v>
      </c>
      <c r="J98" s="7"/>
      <c r="K98" s="7">
        <v>39036</v>
      </c>
      <c r="L98" s="7"/>
      <c r="M98" s="7">
        <v>29129511180</v>
      </c>
      <c r="N98" s="7"/>
      <c r="O98" s="7">
        <v>29077266489</v>
      </c>
      <c r="P98" s="7"/>
      <c r="Q98" s="7">
        <f t="shared" si="3"/>
        <v>52244691</v>
      </c>
    </row>
    <row r="99" spans="1:17" x14ac:dyDescent="0.55000000000000004">
      <c r="A99" s="1" t="s">
        <v>131</v>
      </c>
      <c r="C99" s="7">
        <v>105847</v>
      </c>
      <c r="D99" s="7"/>
      <c r="E99" s="7">
        <v>87016286107</v>
      </c>
      <c r="F99" s="7"/>
      <c r="G99" s="7">
        <v>86539477421</v>
      </c>
      <c r="H99" s="7"/>
      <c r="I99" s="7">
        <f t="shared" si="2"/>
        <v>476808686</v>
      </c>
      <c r="J99" s="7"/>
      <c r="K99" s="7">
        <v>105847</v>
      </c>
      <c r="L99" s="7"/>
      <c r="M99" s="7">
        <v>87016286107</v>
      </c>
      <c r="N99" s="7"/>
      <c r="O99" s="7">
        <v>86328276895</v>
      </c>
      <c r="P99" s="7"/>
      <c r="Q99" s="7">
        <f t="shared" si="3"/>
        <v>688009212</v>
      </c>
    </row>
    <row r="100" spans="1:17" x14ac:dyDescent="0.55000000000000004">
      <c r="A100" s="1" t="s">
        <v>170</v>
      </c>
      <c r="C100" s="7">
        <v>100256</v>
      </c>
      <c r="D100" s="7"/>
      <c r="E100" s="7">
        <v>72255035416</v>
      </c>
      <c r="F100" s="7"/>
      <c r="G100" s="7">
        <v>72092382649</v>
      </c>
      <c r="H100" s="7"/>
      <c r="I100" s="7">
        <f t="shared" si="2"/>
        <v>162652767</v>
      </c>
      <c r="J100" s="7"/>
      <c r="K100" s="7">
        <v>100256</v>
      </c>
      <c r="L100" s="7"/>
      <c r="M100" s="7">
        <v>72255035416</v>
      </c>
      <c r="N100" s="7"/>
      <c r="O100" s="7">
        <v>72092382649</v>
      </c>
      <c r="P100" s="7"/>
      <c r="Q100" s="7">
        <f t="shared" si="3"/>
        <v>162652767</v>
      </c>
    </row>
    <row r="101" spans="1:17" x14ac:dyDescent="0.55000000000000004">
      <c r="A101" s="1" t="s">
        <v>164</v>
      </c>
      <c r="C101" s="7">
        <v>1000000</v>
      </c>
      <c r="D101" s="7"/>
      <c r="E101" s="7">
        <v>935930331875</v>
      </c>
      <c r="F101" s="7"/>
      <c r="G101" s="7">
        <v>935240456937</v>
      </c>
      <c r="H101" s="7"/>
      <c r="I101" s="7">
        <f t="shared" si="2"/>
        <v>689874938</v>
      </c>
      <c r="J101" s="7"/>
      <c r="K101" s="7">
        <v>1000000</v>
      </c>
      <c r="L101" s="7"/>
      <c r="M101" s="7">
        <v>935930331875</v>
      </c>
      <c r="N101" s="7"/>
      <c r="O101" s="7">
        <v>934810000000</v>
      </c>
      <c r="P101" s="7"/>
      <c r="Q101" s="7">
        <f t="shared" si="3"/>
        <v>1120331875</v>
      </c>
    </row>
    <row r="102" spans="1:17" x14ac:dyDescent="0.55000000000000004">
      <c r="A102" s="1" t="s">
        <v>125</v>
      </c>
      <c r="C102" s="7">
        <v>0</v>
      </c>
      <c r="D102" s="7"/>
      <c r="E102" s="7">
        <v>0</v>
      </c>
      <c r="F102" s="7"/>
      <c r="G102" s="7">
        <v>596811809</v>
      </c>
      <c r="H102" s="7"/>
      <c r="I102" s="7">
        <f t="shared" si="2"/>
        <v>-596811809</v>
      </c>
      <c r="J102" s="7"/>
      <c r="K102" s="7">
        <v>0</v>
      </c>
      <c r="L102" s="7"/>
      <c r="M102" s="7">
        <v>0</v>
      </c>
      <c r="N102" s="7"/>
      <c r="O102" s="7">
        <v>0</v>
      </c>
      <c r="P102" s="7"/>
      <c r="Q102" s="7">
        <f t="shared" si="3"/>
        <v>0</v>
      </c>
    </row>
    <row r="103" spans="1:17" x14ac:dyDescent="0.55000000000000004">
      <c r="A103" s="1" t="s">
        <v>158</v>
      </c>
      <c r="C103" s="7">
        <v>0</v>
      </c>
      <c r="D103" s="7"/>
      <c r="E103" s="7">
        <v>0</v>
      </c>
      <c r="F103" s="7"/>
      <c r="G103" s="7">
        <v>-599891</v>
      </c>
      <c r="H103" s="7"/>
      <c r="I103" s="7">
        <f t="shared" si="2"/>
        <v>599891</v>
      </c>
      <c r="J103" s="7"/>
      <c r="K103" s="7">
        <v>0</v>
      </c>
      <c r="L103" s="7"/>
      <c r="M103" s="7">
        <v>0</v>
      </c>
      <c r="N103" s="7"/>
      <c r="O103" s="7">
        <v>0</v>
      </c>
      <c r="P103" s="7"/>
      <c r="Q103" s="7">
        <f t="shared" si="3"/>
        <v>0</v>
      </c>
    </row>
    <row r="104" spans="1:17" ht="24.75" thickBot="1" x14ac:dyDescent="0.6">
      <c r="C104" s="14"/>
      <c r="D104" s="14"/>
      <c r="E104" s="16">
        <f>SUM(E8:E103)</f>
        <v>30822207723606</v>
      </c>
      <c r="F104" s="14"/>
      <c r="G104" s="16">
        <f>SUM(G8:G103)</f>
        <v>32953219148387</v>
      </c>
      <c r="H104" s="14"/>
      <c r="I104" s="16">
        <f>SUM(I8:I103)</f>
        <v>-2131011424781</v>
      </c>
      <c r="J104" s="14"/>
      <c r="K104" s="14"/>
      <c r="L104" s="14"/>
      <c r="M104" s="16">
        <f>SUM(M8:M103)</f>
        <v>30822207723606</v>
      </c>
      <c r="N104" s="14"/>
      <c r="O104" s="16">
        <f>SUM(O8:O103)</f>
        <v>25475704233351</v>
      </c>
      <c r="P104" s="14"/>
      <c r="Q104" s="16">
        <f>SUM(Q8:Q103)</f>
        <v>5346503490255</v>
      </c>
    </row>
    <row r="105" spans="1:17" ht="24.75" thickTop="1" x14ac:dyDescent="0.55000000000000004"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x14ac:dyDescent="0.55000000000000004">
      <c r="G106" s="3"/>
      <c r="I106" s="3"/>
      <c r="O106" s="3"/>
      <c r="Q106" s="3"/>
    </row>
    <row r="107" spans="1:17" x14ac:dyDescent="0.55000000000000004"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9" spans="1:17" x14ac:dyDescent="0.55000000000000004"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x14ac:dyDescent="0.55000000000000004">
      <c r="G110" s="3"/>
      <c r="I110" s="3"/>
      <c r="O110" s="3"/>
      <c r="Q110" s="3"/>
    </row>
    <row r="111" spans="1:17" x14ac:dyDescent="0.55000000000000004"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7"/>
  <sheetViews>
    <sheetView rightToLeft="1" topLeftCell="A43" zoomScale="80" zoomScaleNormal="80" workbookViewId="0">
      <selection activeCell="Q61" sqref="Q61"/>
    </sheetView>
  </sheetViews>
  <sheetFormatPr defaultRowHeight="24" x14ac:dyDescent="0.55000000000000004"/>
  <cols>
    <col min="1" max="1" width="37.140625" style="1" bestFit="1" customWidth="1"/>
    <col min="2" max="2" width="1" style="1" customWidth="1"/>
    <col min="3" max="3" width="17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 x14ac:dyDescent="0.55000000000000004">
      <c r="A3" s="24" t="s">
        <v>198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 x14ac:dyDescent="0.55000000000000004">
      <c r="A6" s="22" t="s">
        <v>3</v>
      </c>
      <c r="C6" s="23" t="s">
        <v>200</v>
      </c>
      <c r="D6" s="23" t="s">
        <v>200</v>
      </c>
      <c r="E6" s="23" t="s">
        <v>200</v>
      </c>
      <c r="F6" s="23" t="s">
        <v>200</v>
      </c>
      <c r="G6" s="23" t="s">
        <v>200</v>
      </c>
      <c r="H6" s="23" t="s">
        <v>200</v>
      </c>
      <c r="I6" s="23" t="s">
        <v>200</v>
      </c>
      <c r="K6" s="23" t="s">
        <v>201</v>
      </c>
      <c r="L6" s="23" t="s">
        <v>201</v>
      </c>
      <c r="M6" s="23" t="s">
        <v>201</v>
      </c>
      <c r="N6" s="23" t="s">
        <v>201</v>
      </c>
      <c r="O6" s="23" t="s">
        <v>201</v>
      </c>
      <c r="P6" s="23" t="s">
        <v>201</v>
      </c>
      <c r="Q6" s="23" t="s">
        <v>201</v>
      </c>
    </row>
    <row r="7" spans="1:17" ht="24.75" x14ac:dyDescent="0.55000000000000004">
      <c r="A7" s="23" t="s">
        <v>3</v>
      </c>
      <c r="C7" s="23" t="s">
        <v>7</v>
      </c>
      <c r="E7" s="23" t="s">
        <v>247</v>
      </c>
      <c r="G7" s="23" t="s">
        <v>248</v>
      </c>
      <c r="I7" s="23" t="s">
        <v>250</v>
      </c>
      <c r="K7" s="23" t="s">
        <v>7</v>
      </c>
      <c r="M7" s="23" t="s">
        <v>247</v>
      </c>
      <c r="O7" s="23" t="s">
        <v>248</v>
      </c>
      <c r="Q7" s="23" t="s">
        <v>250</v>
      </c>
    </row>
    <row r="8" spans="1:17" x14ac:dyDescent="0.55000000000000004">
      <c r="A8" s="1" t="s">
        <v>90</v>
      </c>
      <c r="C8" s="17">
        <v>400000</v>
      </c>
      <c r="D8" s="17"/>
      <c r="E8" s="17">
        <v>1507775070</v>
      </c>
      <c r="F8" s="17"/>
      <c r="G8" s="17">
        <v>1518207584</v>
      </c>
      <c r="H8" s="17"/>
      <c r="I8" s="17">
        <f>E8-G8</f>
        <v>-10432514</v>
      </c>
      <c r="J8" s="17"/>
      <c r="K8" s="17">
        <v>400000</v>
      </c>
      <c r="L8" s="17"/>
      <c r="M8" s="17">
        <v>1507775070</v>
      </c>
      <c r="N8" s="17"/>
      <c r="O8" s="17">
        <v>1518207584</v>
      </c>
      <c r="P8" s="17"/>
      <c r="Q8" s="17">
        <f t="shared" ref="Q8:Q57" si="0">M8-O8</f>
        <v>-10432514</v>
      </c>
    </row>
    <row r="9" spans="1:17" x14ac:dyDescent="0.55000000000000004">
      <c r="A9" s="1" t="s">
        <v>32</v>
      </c>
      <c r="C9" s="17">
        <v>500000</v>
      </c>
      <c r="D9" s="17"/>
      <c r="E9" s="17">
        <v>14518100276</v>
      </c>
      <c r="F9" s="17"/>
      <c r="G9" s="17">
        <v>12112499251</v>
      </c>
      <c r="H9" s="17"/>
      <c r="I9" s="17">
        <f t="shared" ref="I9:I58" si="1">E9-G9</f>
        <v>2405601025</v>
      </c>
      <c r="J9" s="17"/>
      <c r="K9" s="17">
        <v>500000</v>
      </c>
      <c r="L9" s="17"/>
      <c r="M9" s="17">
        <v>14518100276</v>
      </c>
      <c r="N9" s="17"/>
      <c r="O9" s="17">
        <v>12112499251</v>
      </c>
      <c r="P9" s="17"/>
      <c r="Q9" s="17">
        <f t="shared" si="0"/>
        <v>2405601025</v>
      </c>
    </row>
    <row r="10" spans="1:17" x14ac:dyDescent="0.55000000000000004">
      <c r="A10" s="1" t="s">
        <v>21</v>
      </c>
      <c r="C10" s="17">
        <v>189967</v>
      </c>
      <c r="D10" s="17"/>
      <c r="E10" s="17">
        <v>29413348541</v>
      </c>
      <c r="F10" s="17"/>
      <c r="G10" s="17">
        <v>17848844546</v>
      </c>
      <c r="H10" s="17"/>
      <c r="I10" s="17">
        <f t="shared" si="1"/>
        <v>11564503995</v>
      </c>
      <c r="J10" s="17"/>
      <c r="K10" s="17">
        <v>2122296</v>
      </c>
      <c r="L10" s="17"/>
      <c r="M10" s="17">
        <v>252786890991</v>
      </c>
      <c r="N10" s="17"/>
      <c r="O10" s="17">
        <v>199405851371</v>
      </c>
      <c r="P10" s="17"/>
      <c r="Q10" s="17">
        <f t="shared" si="0"/>
        <v>53381039620</v>
      </c>
    </row>
    <row r="11" spans="1:17" x14ac:dyDescent="0.55000000000000004">
      <c r="A11" s="1" t="s">
        <v>49</v>
      </c>
      <c r="C11" s="17">
        <v>11531</v>
      </c>
      <c r="D11" s="17"/>
      <c r="E11" s="17">
        <v>248504631</v>
      </c>
      <c r="F11" s="17"/>
      <c r="G11" s="17">
        <v>220972906</v>
      </c>
      <c r="H11" s="17"/>
      <c r="I11" s="17">
        <f t="shared" si="1"/>
        <v>27531725</v>
      </c>
      <c r="J11" s="17"/>
      <c r="K11" s="17">
        <v>11531</v>
      </c>
      <c r="L11" s="17"/>
      <c r="M11" s="17">
        <v>248504631</v>
      </c>
      <c r="N11" s="17"/>
      <c r="O11" s="17">
        <v>220972906</v>
      </c>
      <c r="P11" s="17"/>
      <c r="Q11" s="17">
        <f t="shared" si="0"/>
        <v>27531725</v>
      </c>
    </row>
    <row r="12" spans="1:17" x14ac:dyDescent="0.55000000000000004">
      <c r="A12" s="1" t="s">
        <v>87</v>
      </c>
      <c r="C12" s="17">
        <v>1394767</v>
      </c>
      <c r="D12" s="17"/>
      <c r="E12" s="17">
        <v>6186421547</v>
      </c>
      <c r="F12" s="17"/>
      <c r="G12" s="17">
        <v>4652979522</v>
      </c>
      <c r="H12" s="17"/>
      <c r="I12" s="17">
        <f t="shared" si="1"/>
        <v>1533442025</v>
      </c>
      <c r="J12" s="17"/>
      <c r="K12" s="17">
        <v>1394767</v>
      </c>
      <c r="L12" s="17"/>
      <c r="M12" s="17">
        <v>6186421547</v>
      </c>
      <c r="N12" s="17"/>
      <c r="O12" s="17">
        <v>4652979522</v>
      </c>
      <c r="P12" s="17"/>
      <c r="Q12" s="17">
        <f t="shared" si="0"/>
        <v>1533442025</v>
      </c>
    </row>
    <row r="13" spans="1:17" x14ac:dyDescent="0.55000000000000004">
      <c r="A13" s="1" t="s">
        <v>46</v>
      </c>
      <c r="C13" s="17">
        <v>82444</v>
      </c>
      <c r="D13" s="17"/>
      <c r="E13" s="17">
        <v>952381168</v>
      </c>
      <c r="F13" s="17"/>
      <c r="G13" s="17">
        <v>414492226</v>
      </c>
      <c r="H13" s="17"/>
      <c r="I13" s="17">
        <f t="shared" si="1"/>
        <v>537888942</v>
      </c>
      <c r="J13" s="17"/>
      <c r="K13" s="17">
        <v>82444</v>
      </c>
      <c r="L13" s="17"/>
      <c r="M13" s="17">
        <v>952381168</v>
      </c>
      <c r="N13" s="17"/>
      <c r="O13" s="17">
        <v>414492226</v>
      </c>
      <c r="P13" s="17"/>
      <c r="Q13" s="17">
        <f t="shared" si="0"/>
        <v>537888942</v>
      </c>
    </row>
    <row r="14" spans="1:17" x14ac:dyDescent="0.55000000000000004">
      <c r="A14" s="1" t="s">
        <v>52</v>
      </c>
      <c r="C14" s="17">
        <v>171600</v>
      </c>
      <c r="D14" s="17"/>
      <c r="E14" s="17">
        <v>721549134</v>
      </c>
      <c r="F14" s="17"/>
      <c r="G14" s="17">
        <v>326679554</v>
      </c>
      <c r="H14" s="17"/>
      <c r="I14" s="17">
        <f t="shared" si="1"/>
        <v>394869580</v>
      </c>
      <c r="J14" s="17"/>
      <c r="K14" s="17">
        <v>171600</v>
      </c>
      <c r="L14" s="17"/>
      <c r="M14" s="17">
        <v>721549134</v>
      </c>
      <c r="N14" s="17"/>
      <c r="O14" s="17">
        <v>326679554</v>
      </c>
      <c r="P14" s="17"/>
      <c r="Q14" s="17">
        <f t="shared" si="0"/>
        <v>394869580</v>
      </c>
    </row>
    <row r="15" spans="1:17" x14ac:dyDescent="0.55000000000000004">
      <c r="A15" s="1" t="s">
        <v>89</v>
      </c>
      <c r="C15" s="17">
        <v>3000000</v>
      </c>
      <c r="D15" s="17"/>
      <c r="E15" s="17">
        <v>13810554169</v>
      </c>
      <c r="F15" s="17"/>
      <c r="G15" s="17">
        <v>14518460640</v>
      </c>
      <c r="H15" s="17"/>
      <c r="I15" s="17">
        <f t="shared" si="1"/>
        <v>-707906471</v>
      </c>
      <c r="J15" s="17"/>
      <c r="K15" s="17">
        <v>3000000</v>
      </c>
      <c r="L15" s="17"/>
      <c r="M15" s="17">
        <v>13810554169</v>
      </c>
      <c r="N15" s="17"/>
      <c r="O15" s="17">
        <v>14518460640</v>
      </c>
      <c r="P15" s="17"/>
      <c r="Q15" s="17">
        <f t="shared" si="0"/>
        <v>-707906471</v>
      </c>
    </row>
    <row r="16" spans="1:17" x14ac:dyDescent="0.55000000000000004">
      <c r="A16" s="1" t="s">
        <v>15</v>
      </c>
      <c r="C16" s="17">
        <v>56127</v>
      </c>
      <c r="D16" s="17"/>
      <c r="E16" s="17">
        <v>373255475</v>
      </c>
      <c r="F16" s="17"/>
      <c r="G16" s="17">
        <v>279243084</v>
      </c>
      <c r="H16" s="17"/>
      <c r="I16" s="17">
        <f t="shared" si="1"/>
        <v>94012391</v>
      </c>
      <c r="J16" s="17"/>
      <c r="K16" s="17">
        <v>56127</v>
      </c>
      <c r="L16" s="17"/>
      <c r="M16" s="17">
        <v>373255475</v>
      </c>
      <c r="N16" s="17"/>
      <c r="O16" s="17">
        <v>279243084</v>
      </c>
      <c r="P16" s="17"/>
      <c r="Q16" s="17">
        <f t="shared" si="0"/>
        <v>94012391</v>
      </c>
    </row>
    <row r="17" spans="1:17" x14ac:dyDescent="0.55000000000000004">
      <c r="A17" s="1" t="s">
        <v>38</v>
      </c>
      <c r="C17" s="17">
        <v>14137241</v>
      </c>
      <c r="D17" s="17"/>
      <c r="E17" s="17">
        <v>110764700840</v>
      </c>
      <c r="F17" s="17"/>
      <c r="G17" s="17">
        <v>110764700840</v>
      </c>
      <c r="H17" s="17"/>
      <c r="I17" s="17">
        <f t="shared" si="1"/>
        <v>0</v>
      </c>
      <c r="J17" s="17"/>
      <c r="K17" s="17">
        <v>14137241</v>
      </c>
      <c r="L17" s="17"/>
      <c r="M17" s="17">
        <v>110764700840</v>
      </c>
      <c r="N17" s="17"/>
      <c r="O17" s="17">
        <v>110764700840</v>
      </c>
      <c r="P17" s="17"/>
      <c r="Q17" s="17">
        <f t="shared" si="0"/>
        <v>0</v>
      </c>
    </row>
    <row r="18" spans="1:17" x14ac:dyDescent="0.55000000000000004">
      <c r="A18" s="1" t="s">
        <v>83</v>
      </c>
      <c r="C18" s="17">
        <v>1500000</v>
      </c>
      <c r="D18" s="17"/>
      <c r="E18" s="17">
        <v>26374452725</v>
      </c>
      <c r="F18" s="17"/>
      <c r="G18" s="17">
        <v>26374452725</v>
      </c>
      <c r="H18" s="17"/>
      <c r="I18" s="17">
        <f t="shared" si="1"/>
        <v>0</v>
      </c>
      <c r="J18" s="17"/>
      <c r="K18" s="17">
        <v>1500000</v>
      </c>
      <c r="L18" s="17"/>
      <c r="M18" s="17">
        <v>26374452725</v>
      </c>
      <c r="N18" s="17"/>
      <c r="O18" s="17">
        <v>26374452725</v>
      </c>
      <c r="P18" s="17"/>
      <c r="Q18" s="17">
        <f t="shared" si="0"/>
        <v>0</v>
      </c>
    </row>
    <row r="19" spans="1:17" x14ac:dyDescent="0.55000000000000004">
      <c r="A19" s="1" t="s">
        <v>44</v>
      </c>
      <c r="C19" s="17">
        <v>500000</v>
      </c>
      <c r="D19" s="17"/>
      <c r="E19" s="17">
        <v>24712083177</v>
      </c>
      <c r="F19" s="17"/>
      <c r="G19" s="17">
        <v>15679074520</v>
      </c>
      <c r="H19" s="17"/>
      <c r="I19" s="17">
        <f t="shared" si="1"/>
        <v>9033008657</v>
      </c>
      <c r="J19" s="17"/>
      <c r="K19" s="17">
        <v>500000</v>
      </c>
      <c r="L19" s="17"/>
      <c r="M19" s="17">
        <v>24712083177</v>
      </c>
      <c r="N19" s="17"/>
      <c r="O19" s="17">
        <v>15679074520</v>
      </c>
      <c r="P19" s="17"/>
      <c r="Q19" s="17">
        <f t="shared" si="0"/>
        <v>9033008657</v>
      </c>
    </row>
    <row r="20" spans="1:17" x14ac:dyDescent="0.55000000000000004">
      <c r="A20" s="1" t="s">
        <v>23</v>
      </c>
      <c r="C20" s="17">
        <v>10000</v>
      </c>
      <c r="D20" s="17"/>
      <c r="E20" s="17">
        <v>480981121</v>
      </c>
      <c r="F20" s="17"/>
      <c r="G20" s="17">
        <v>344040704</v>
      </c>
      <c r="H20" s="17"/>
      <c r="I20" s="17">
        <f t="shared" si="1"/>
        <v>136940417</v>
      </c>
      <c r="J20" s="17"/>
      <c r="K20" s="17">
        <v>855205</v>
      </c>
      <c r="L20" s="17"/>
      <c r="M20" s="17">
        <v>35387203299</v>
      </c>
      <c r="N20" s="17"/>
      <c r="O20" s="17">
        <v>29422533108</v>
      </c>
      <c r="P20" s="17"/>
      <c r="Q20" s="17">
        <f t="shared" si="0"/>
        <v>5964670191</v>
      </c>
    </row>
    <row r="21" spans="1:17" x14ac:dyDescent="0.55000000000000004">
      <c r="A21" s="1" t="s">
        <v>251</v>
      </c>
      <c r="C21" s="17">
        <v>0</v>
      </c>
      <c r="D21" s="17"/>
      <c r="E21" s="17">
        <v>0</v>
      </c>
      <c r="F21" s="17"/>
      <c r="G21" s="17">
        <v>0</v>
      </c>
      <c r="H21" s="17"/>
      <c r="I21" s="17">
        <f t="shared" si="1"/>
        <v>0</v>
      </c>
      <c r="J21" s="17"/>
      <c r="K21" s="17">
        <v>610271</v>
      </c>
      <c r="L21" s="17"/>
      <c r="M21" s="17">
        <v>15578977476</v>
      </c>
      <c r="N21" s="17"/>
      <c r="O21" s="17">
        <v>11870967678</v>
      </c>
      <c r="P21" s="17"/>
      <c r="Q21" s="17">
        <f t="shared" si="0"/>
        <v>3708009798</v>
      </c>
    </row>
    <row r="22" spans="1:17" x14ac:dyDescent="0.55000000000000004">
      <c r="A22" s="1" t="s">
        <v>35</v>
      </c>
      <c r="C22" s="17">
        <v>0</v>
      </c>
      <c r="D22" s="17"/>
      <c r="E22" s="17">
        <v>0</v>
      </c>
      <c r="F22" s="17"/>
      <c r="G22" s="17">
        <v>0</v>
      </c>
      <c r="H22" s="17"/>
      <c r="I22" s="17">
        <f t="shared" si="1"/>
        <v>0</v>
      </c>
      <c r="J22" s="17"/>
      <c r="K22" s="17">
        <v>1</v>
      </c>
      <c r="L22" s="17"/>
      <c r="M22" s="17">
        <v>1</v>
      </c>
      <c r="N22" s="17"/>
      <c r="O22" s="17">
        <v>8223</v>
      </c>
      <c r="P22" s="17"/>
      <c r="Q22" s="17">
        <f t="shared" si="0"/>
        <v>-8222</v>
      </c>
    </row>
    <row r="23" spans="1:17" x14ac:dyDescent="0.55000000000000004">
      <c r="A23" s="1" t="s">
        <v>252</v>
      </c>
      <c r="C23" s="17">
        <v>0</v>
      </c>
      <c r="D23" s="17"/>
      <c r="E23" s="17">
        <v>0</v>
      </c>
      <c r="F23" s="17"/>
      <c r="G23" s="17">
        <v>0</v>
      </c>
      <c r="H23" s="17"/>
      <c r="I23" s="17">
        <f t="shared" si="1"/>
        <v>0</v>
      </c>
      <c r="J23" s="17"/>
      <c r="K23" s="17">
        <v>4521705</v>
      </c>
      <c r="L23" s="17"/>
      <c r="M23" s="17">
        <v>19507435776</v>
      </c>
      <c r="N23" s="17"/>
      <c r="O23" s="17">
        <v>13536966116</v>
      </c>
      <c r="P23" s="17"/>
      <c r="Q23" s="17">
        <f t="shared" si="0"/>
        <v>5970469660</v>
      </c>
    </row>
    <row r="24" spans="1:17" x14ac:dyDescent="0.55000000000000004">
      <c r="A24" s="1" t="s">
        <v>253</v>
      </c>
      <c r="C24" s="17">
        <v>0</v>
      </c>
      <c r="D24" s="17"/>
      <c r="E24" s="17">
        <v>0</v>
      </c>
      <c r="F24" s="17"/>
      <c r="G24" s="17">
        <v>0</v>
      </c>
      <c r="H24" s="17"/>
      <c r="I24" s="17">
        <f t="shared" si="1"/>
        <v>0</v>
      </c>
      <c r="J24" s="17"/>
      <c r="K24" s="17">
        <v>54313333</v>
      </c>
      <c r="L24" s="17"/>
      <c r="M24" s="17">
        <v>136243231730</v>
      </c>
      <c r="N24" s="17"/>
      <c r="O24" s="17">
        <v>393673287973</v>
      </c>
      <c r="P24" s="17"/>
      <c r="Q24" s="17">
        <f t="shared" si="0"/>
        <v>-257430056243</v>
      </c>
    </row>
    <row r="25" spans="1:17" x14ac:dyDescent="0.55000000000000004">
      <c r="A25" s="1" t="s">
        <v>80</v>
      </c>
      <c r="C25" s="17">
        <v>0</v>
      </c>
      <c r="D25" s="17"/>
      <c r="E25" s="17">
        <v>0</v>
      </c>
      <c r="F25" s="17"/>
      <c r="G25" s="17">
        <v>0</v>
      </c>
      <c r="H25" s="17"/>
      <c r="I25" s="17">
        <f t="shared" si="1"/>
        <v>0</v>
      </c>
      <c r="J25" s="17"/>
      <c r="K25" s="17">
        <v>238198</v>
      </c>
      <c r="L25" s="17"/>
      <c r="M25" s="17">
        <v>10588430285</v>
      </c>
      <c r="N25" s="17"/>
      <c r="O25" s="17">
        <v>9298378948</v>
      </c>
      <c r="P25" s="17"/>
      <c r="Q25" s="17">
        <f t="shared" si="0"/>
        <v>1290051337</v>
      </c>
    </row>
    <row r="26" spans="1:17" x14ac:dyDescent="0.55000000000000004">
      <c r="A26" s="1" t="s">
        <v>254</v>
      </c>
      <c r="C26" s="17">
        <v>0</v>
      </c>
      <c r="D26" s="17"/>
      <c r="E26" s="17">
        <v>0</v>
      </c>
      <c r="F26" s="17"/>
      <c r="G26" s="17">
        <v>0</v>
      </c>
      <c r="H26" s="17"/>
      <c r="I26" s="17">
        <f t="shared" si="1"/>
        <v>0</v>
      </c>
      <c r="J26" s="17"/>
      <c r="K26" s="17">
        <v>723488</v>
      </c>
      <c r="L26" s="17"/>
      <c r="M26" s="17">
        <v>28439511535</v>
      </c>
      <c r="N26" s="17"/>
      <c r="O26" s="17">
        <v>21688573929</v>
      </c>
      <c r="P26" s="17"/>
      <c r="Q26" s="17">
        <f t="shared" si="0"/>
        <v>6750937606</v>
      </c>
    </row>
    <row r="27" spans="1:17" x14ac:dyDescent="0.55000000000000004">
      <c r="A27" s="1" t="s">
        <v>244</v>
      </c>
      <c r="C27" s="17">
        <v>0</v>
      </c>
      <c r="D27" s="17"/>
      <c r="E27" s="17">
        <v>0</v>
      </c>
      <c r="F27" s="17"/>
      <c r="G27" s="17">
        <v>0</v>
      </c>
      <c r="H27" s="17"/>
      <c r="I27" s="17">
        <f t="shared" si="1"/>
        <v>0</v>
      </c>
      <c r="J27" s="17"/>
      <c r="K27" s="17">
        <v>753607</v>
      </c>
      <c r="L27" s="17"/>
      <c r="M27" s="17">
        <v>2846667556</v>
      </c>
      <c r="N27" s="17"/>
      <c r="O27" s="17">
        <v>1660227566</v>
      </c>
      <c r="P27" s="17"/>
      <c r="Q27" s="17">
        <f t="shared" si="0"/>
        <v>1186439990</v>
      </c>
    </row>
    <row r="28" spans="1:17" x14ac:dyDescent="0.55000000000000004">
      <c r="A28" s="1" t="s">
        <v>41</v>
      </c>
      <c r="C28" s="17">
        <v>0</v>
      </c>
      <c r="D28" s="17"/>
      <c r="E28" s="17">
        <v>0</v>
      </c>
      <c r="F28" s="17"/>
      <c r="G28" s="17">
        <v>0</v>
      </c>
      <c r="H28" s="17"/>
      <c r="I28" s="17">
        <f t="shared" si="1"/>
        <v>0</v>
      </c>
      <c r="J28" s="17"/>
      <c r="K28" s="17">
        <v>1</v>
      </c>
      <c r="L28" s="17"/>
      <c r="M28" s="17">
        <v>1</v>
      </c>
      <c r="N28" s="17"/>
      <c r="O28" s="17">
        <v>5746</v>
      </c>
      <c r="P28" s="17"/>
      <c r="Q28" s="17">
        <f t="shared" si="0"/>
        <v>-5745</v>
      </c>
    </row>
    <row r="29" spans="1:17" x14ac:dyDescent="0.55000000000000004">
      <c r="A29" s="1" t="s">
        <v>255</v>
      </c>
      <c r="C29" s="17">
        <v>0</v>
      </c>
      <c r="D29" s="17"/>
      <c r="E29" s="17">
        <v>0</v>
      </c>
      <c r="F29" s="17"/>
      <c r="G29" s="17">
        <v>0</v>
      </c>
      <c r="H29" s="17"/>
      <c r="I29" s="17">
        <f t="shared" si="1"/>
        <v>0</v>
      </c>
      <c r="J29" s="17"/>
      <c r="K29" s="17">
        <v>1000000</v>
      </c>
      <c r="L29" s="17"/>
      <c r="M29" s="17">
        <v>9355505413</v>
      </c>
      <c r="N29" s="17"/>
      <c r="O29" s="17">
        <v>9085617000</v>
      </c>
      <c r="P29" s="17"/>
      <c r="Q29" s="17">
        <f t="shared" si="0"/>
        <v>269888413</v>
      </c>
    </row>
    <row r="30" spans="1:17" x14ac:dyDescent="0.55000000000000004">
      <c r="A30" s="1" t="s">
        <v>241</v>
      </c>
      <c r="C30" s="17">
        <v>0</v>
      </c>
      <c r="D30" s="17"/>
      <c r="E30" s="17">
        <v>0</v>
      </c>
      <c r="F30" s="17"/>
      <c r="G30" s="17">
        <v>0</v>
      </c>
      <c r="H30" s="17"/>
      <c r="I30" s="17">
        <f t="shared" si="1"/>
        <v>0</v>
      </c>
      <c r="J30" s="17"/>
      <c r="K30" s="17">
        <v>56670</v>
      </c>
      <c r="L30" s="17"/>
      <c r="M30" s="17">
        <v>777103902</v>
      </c>
      <c r="N30" s="17"/>
      <c r="O30" s="17">
        <v>444808362</v>
      </c>
      <c r="P30" s="17"/>
      <c r="Q30" s="17">
        <f t="shared" si="0"/>
        <v>332295540</v>
      </c>
    </row>
    <row r="31" spans="1:17" x14ac:dyDescent="0.55000000000000004">
      <c r="A31" s="1" t="s">
        <v>27</v>
      </c>
      <c r="C31" s="17">
        <v>0</v>
      </c>
      <c r="D31" s="17"/>
      <c r="E31" s="17">
        <v>0</v>
      </c>
      <c r="F31" s="17"/>
      <c r="G31" s="17">
        <v>0</v>
      </c>
      <c r="H31" s="17"/>
      <c r="I31" s="17">
        <f t="shared" si="1"/>
        <v>0</v>
      </c>
      <c r="J31" s="17"/>
      <c r="K31" s="17">
        <v>2200000</v>
      </c>
      <c r="L31" s="17"/>
      <c r="M31" s="17">
        <v>172212540858</v>
      </c>
      <c r="N31" s="17"/>
      <c r="O31" s="17">
        <v>130580396153</v>
      </c>
      <c r="P31" s="17"/>
      <c r="Q31" s="17">
        <f t="shared" si="0"/>
        <v>41632144705</v>
      </c>
    </row>
    <row r="32" spans="1:17" x14ac:dyDescent="0.55000000000000004">
      <c r="A32" s="1" t="s">
        <v>256</v>
      </c>
      <c r="C32" s="17">
        <v>0</v>
      </c>
      <c r="D32" s="17"/>
      <c r="E32" s="17">
        <v>0</v>
      </c>
      <c r="F32" s="17"/>
      <c r="G32" s="17">
        <v>0</v>
      </c>
      <c r="H32" s="17"/>
      <c r="I32" s="17">
        <f t="shared" si="1"/>
        <v>0</v>
      </c>
      <c r="J32" s="17"/>
      <c r="K32" s="17">
        <v>18989370</v>
      </c>
      <c r="L32" s="17"/>
      <c r="M32" s="17">
        <v>141399986634</v>
      </c>
      <c r="N32" s="17"/>
      <c r="O32" s="17">
        <v>113759625827</v>
      </c>
      <c r="P32" s="17"/>
      <c r="Q32" s="17">
        <f t="shared" si="0"/>
        <v>27640360807</v>
      </c>
    </row>
    <row r="33" spans="1:17" x14ac:dyDescent="0.55000000000000004">
      <c r="A33" s="1" t="s">
        <v>25</v>
      </c>
      <c r="C33" s="17">
        <v>0</v>
      </c>
      <c r="D33" s="17"/>
      <c r="E33" s="17">
        <v>0</v>
      </c>
      <c r="F33" s="17"/>
      <c r="G33" s="17">
        <v>0</v>
      </c>
      <c r="H33" s="17"/>
      <c r="I33" s="17">
        <f t="shared" si="1"/>
        <v>0</v>
      </c>
      <c r="J33" s="17"/>
      <c r="K33" s="17">
        <v>800635</v>
      </c>
      <c r="L33" s="17"/>
      <c r="M33" s="17">
        <v>22632332337</v>
      </c>
      <c r="N33" s="17"/>
      <c r="O33" s="17">
        <v>20151459341</v>
      </c>
      <c r="P33" s="17"/>
      <c r="Q33" s="17">
        <f t="shared" si="0"/>
        <v>2480872996</v>
      </c>
    </row>
    <row r="34" spans="1:17" x14ac:dyDescent="0.55000000000000004">
      <c r="A34" s="1" t="s">
        <v>73</v>
      </c>
      <c r="C34" s="17">
        <v>0</v>
      </c>
      <c r="D34" s="17"/>
      <c r="E34" s="17">
        <v>0</v>
      </c>
      <c r="F34" s="17"/>
      <c r="G34" s="17">
        <v>0</v>
      </c>
      <c r="H34" s="17"/>
      <c r="I34" s="17">
        <f t="shared" si="1"/>
        <v>0</v>
      </c>
      <c r="J34" s="17"/>
      <c r="K34" s="17">
        <v>1000000</v>
      </c>
      <c r="L34" s="17"/>
      <c r="M34" s="17">
        <v>20952012434</v>
      </c>
      <c r="N34" s="17"/>
      <c r="O34" s="17">
        <v>19036057471</v>
      </c>
      <c r="P34" s="17"/>
      <c r="Q34" s="17">
        <f t="shared" si="0"/>
        <v>1915954963</v>
      </c>
    </row>
    <row r="35" spans="1:17" x14ac:dyDescent="0.55000000000000004">
      <c r="A35" s="1" t="s">
        <v>71</v>
      </c>
      <c r="C35" s="17">
        <v>0</v>
      </c>
      <c r="D35" s="17"/>
      <c r="E35" s="17">
        <v>0</v>
      </c>
      <c r="F35" s="17"/>
      <c r="G35" s="17">
        <v>0</v>
      </c>
      <c r="H35" s="17"/>
      <c r="I35" s="17">
        <f t="shared" si="1"/>
        <v>0</v>
      </c>
      <c r="J35" s="17"/>
      <c r="K35" s="17">
        <v>900001</v>
      </c>
      <c r="L35" s="17"/>
      <c r="M35" s="17">
        <v>23783177705</v>
      </c>
      <c r="N35" s="17"/>
      <c r="O35" s="17">
        <v>21017044358</v>
      </c>
      <c r="P35" s="17"/>
      <c r="Q35" s="17">
        <f t="shared" si="0"/>
        <v>2766133347</v>
      </c>
    </row>
    <row r="36" spans="1:17" x14ac:dyDescent="0.55000000000000004">
      <c r="A36" s="1" t="s">
        <v>74</v>
      </c>
      <c r="C36" s="17">
        <v>0</v>
      </c>
      <c r="D36" s="17"/>
      <c r="E36" s="17">
        <v>0</v>
      </c>
      <c r="F36" s="17"/>
      <c r="G36" s="17">
        <v>0</v>
      </c>
      <c r="H36" s="17"/>
      <c r="I36" s="17">
        <f t="shared" si="1"/>
        <v>0</v>
      </c>
      <c r="J36" s="17"/>
      <c r="K36" s="17">
        <v>3670226</v>
      </c>
      <c r="L36" s="17"/>
      <c r="M36" s="17">
        <v>34818858588</v>
      </c>
      <c r="N36" s="17"/>
      <c r="O36" s="17">
        <v>34305167897</v>
      </c>
      <c r="P36" s="17"/>
      <c r="Q36" s="17">
        <f t="shared" si="0"/>
        <v>513690691</v>
      </c>
    </row>
    <row r="37" spans="1:17" x14ac:dyDescent="0.55000000000000004">
      <c r="A37" s="1" t="s">
        <v>30</v>
      </c>
      <c r="C37" s="17">
        <v>0</v>
      </c>
      <c r="D37" s="17"/>
      <c r="E37" s="17">
        <v>0</v>
      </c>
      <c r="F37" s="17"/>
      <c r="G37" s="17">
        <v>0</v>
      </c>
      <c r="H37" s="17"/>
      <c r="I37" s="17">
        <f t="shared" si="1"/>
        <v>0</v>
      </c>
      <c r="J37" s="17"/>
      <c r="K37" s="17">
        <v>1091039</v>
      </c>
      <c r="L37" s="17"/>
      <c r="M37" s="17">
        <v>99521826830</v>
      </c>
      <c r="N37" s="17"/>
      <c r="O37" s="17">
        <v>87297382716</v>
      </c>
      <c r="P37" s="17"/>
      <c r="Q37" s="17">
        <f t="shared" si="0"/>
        <v>12224444114</v>
      </c>
    </row>
    <row r="38" spans="1:17" x14ac:dyDescent="0.55000000000000004">
      <c r="A38" s="1" t="s">
        <v>26</v>
      </c>
      <c r="C38" s="17">
        <v>0</v>
      </c>
      <c r="D38" s="17"/>
      <c r="E38" s="17">
        <v>0</v>
      </c>
      <c r="F38" s="17"/>
      <c r="G38" s="17">
        <v>0</v>
      </c>
      <c r="H38" s="17"/>
      <c r="I38" s="17">
        <f t="shared" si="1"/>
        <v>0</v>
      </c>
      <c r="J38" s="17"/>
      <c r="K38" s="17">
        <v>400000</v>
      </c>
      <c r="L38" s="17"/>
      <c r="M38" s="17">
        <v>28904721320</v>
      </c>
      <c r="N38" s="17"/>
      <c r="O38" s="17">
        <v>26644516193</v>
      </c>
      <c r="P38" s="17"/>
      <c r="Q38" s="17">
        <f t="shared" si="0"/>
        <v>2260205127</v>
      </c>
    </row>
    <row r="39" spans="1:17" x14ac:dyDescent="0.55000000000000004">
      <c r="A39" s="1" t="s">
        <v>81</v>
      </c>
      <c r="C39" s="17">
        <v>0</v>
      </c>
      <c r="D39" s="17"/>
      <c r="E39" s="17">
        <v>0</v>
      </c>
      <c r="F39" s="17"/>
      <c r="G39" s="17">
        <v>0</v>
      </c>
      <c r="H39" s="17"/>
      <c r="I39" s="17">
        <f t="shared" si="1"/>
        <v>0</v>
      </c>
      <c r="J39" s="17"/>
      <c r="K39" s="17">
        <v>20269</v>
      </c>
      <c r="L39" s="17"/>
      <c r="M39" s="17">
        <v>281674639</v>
      </c>
      <c r="N39" s="17"/>
      <c r="O39" s="17">
        <v>284013582</v>
      </c>
      <c r="P39" s="17"/>
      <c r="Q39" s="17">
        <f t="shared" si="0"/>
        <v>-2338943</v>
      </c>
    </row>
    <row r="40" spans="1:17" x14ac:dyDescent="0.55000000000000004">
      <c r="A40" s="1" t="s">
        <v>70</v>
      </c>
      <c r="C40" s="17">
        <v>0</v>
      </c>
      <c r="D40" s="17"/>
      <c r="E40" s="17">
        <v>0</v>
      </c>
      <c r="F40" s="17"/>
      <c r="G40" s="17">
        <v>0</v>
      </c>
      <c r="H40" s="17"/>
      <c r="I40" s="17">
        <f t="shared" si="1"/>
        <v>0</v>
      </c>
      <c r="J40" s="17"/>
      <c r="K40" s="17">
        <v>1700000</v>
      </c>
      <c r="L40" s="17"/>
      <c r="M40" s="17">
        <v>27355183215</v>
      </c>
      <c r="N40" s="17"/>
      <c r="O40" s="17">
        <v>25010297413</v>
      </c>
      <c r="P40" s="17"/>
      <c r="Q40" s="17">
        <f t="shared" si="0"/>
        <v>2344885802</v>
      </c>
    </row>
    <row r="41" spans="1:17" x14ac:dyDescent="0.55000000000000004">
      <c r="A41" s="1" t="s">
        <v>20</v>
      </c>
      <c r="C41" s="17">
        <v>0</v>
      </c>
      <c r="D41" s="17"/>
      <c r="E41" s="17">
        <v>0</v>
      </c>
      <c r="F41" s="17"/>
      <c r="G41" s="17">
        <v>0</v>
      </c>
      <c r="H41" s="17"/>
      <c r="I41" s="17">
        <f t="shared" si="1"/>
        <v>0</v>
      </c>
      <c r="J41" s="17"/>
      <c r="K41" s="17">
        <v>125000</v>
      </c>
      <c r="L41" s="17"/>
      <c r="M41" s="17">
        <v>23327359169</v>
      </c>
      <c r="N41" s="17"/>
      <c r="O41" s="17">
        <v>18148867889</v>
      </c>
      <c r="P41" s="17"/>
      <c r="Q41" s="17">
        <f t="shared" si="0"/>
        <v>5178491280</v>
      </c>
    </row>
    <row r="42" spans="1:17" x14ac:dyDescent="0.55000000000000004">
      <c r="A42" s="1" t="s">
        <v>257</v>
      </c>
      <c r="C42" s="17">
        <v>0</v>
      </c>
      <c r="D42" s="17"/>
      <c r="E42" s="17">
        <v>0</v>
      </c>
      <c r="F42" s="17"/>
      <c r="G42" s="17">
        <v>0</v>
      </c>
      <c r="H42" s="17"/>
      <c r="I42" s="17">
        <f t="shared" si="1"/>
        <v>0</v>
      </c>
      <c r="J42" s="17"/>
      <c r="K42" s="17">
        <v>30863</v>
      </c>
      <c r="L42" s="17"/>
      <c r="M42" s="17">
        <v>2081313832</v>
      </c>
      <c r="N42" s="17"/>
      <c r="O42" s="17">
        <v>1003958272</v>
      </c>
      <c r="P42" s="17"/>
      <c r="Q42" s="17">
        <f t="shared" si="0"/>
        <v>1077355560</v>
      </c>
    </row>
    <row r="43" spans="1:17" x14ac:dyDescent="0.55000000000000004">
      <c r="A43" s="1" t="s">
        <v>72</v>
      </c>
      <c r="C43" s="17">
        <v>0</v>
      </c>
      <c r="D43" s="17"/>
      <c r="E43" s="17">
        <v>0</v>
      </c>
      <c r="F43" s="17"/>
      <c r="G43" s="17">
        <v>0</v>
      </c>
      <c r="H43" s="17"/>
      <c r="I43" s="17">
        <f t="shared" si="1"/>
        <v>0</v>
      </c>
      <c r="J43" s="17"/>
      <c r="K43" s="17">
        <v>1</v>
      </c>
      <c r="L43" s="17"/>
      <c r="M43" s="17">
        <v>1</v>
      </c>
      <c r="N43" s="17"/>
      <c r="O43" s="17">
        <v>8821</v>
      </c>
      <c r="P43" s="17"/>
      <c r="Q43" s="17">
        <f t="shared" si="0"/>
        <v>-8820</v>
      </c>
    </row>
    <row r="44" spans="1:17" x14ac:dyDescent="0.55000000000000004">
      <c r="A44" s="1" t="s">
        <v>19</v>
      </c>
      <c r="C44" s="17">
        <v>0</v>
      </c>
      <c r="D44" s="17"/>
      <c r="E44" s="17">
        <v>0</v>
      </c>
      <c r="F44" s="17"/>
      <c r="G44" s="17">
        <v>0</v>
      </c>
      <c r="H44" s="17"/>
      <c r="I44" s="17">
        <f t="shared" si="1"/>
        <v>0</v>
      </c>
      <c r="J44" s="17"/>
      <c r="K44" s="17">
        <v>100530</v>
      </c>
      <c r="L44" s="17"/>
      <c r="M44" s="17">
        <v>8928480287</v>
      </c>
      <c r="N44" s="17"/>
      <c r="O44" s="17">
        <v>8246575838</v>
      </c>
      <c r="P44" s="17"/>
      <c r="Q44" s="17">
        <f t="shared" si="0"/>
        <v>681904449</v>
      </c>
    </row>
    <row r="45" spans="1:17" x14ac:dyDescent="0.55000000000000004">
      <c r="A45" s="1" t="s">
        <v>65</v>
      </c>
      <c r="C45" s="17">
        <v>0</v>
      </c>
      <c r="D45" s="17"/>
      <c r="E45" s="17">
        <v>0</v>
      </c>
      <c r="F45" s="17"/>
      <c r="G45" s="17">
        <v>0</v>
      </c>
      <c r="H45" s="17"/>
      <c r="I45" s="17">
        <f t="shared" si="1"/>
        <v>0</v>
      </c>
      <c r="J45" s="17"/>
      <c r="K45" s="17">
        <v>100000</v>
      </c>
      <c r="L45" s="17"/>
      <c r="M45" s="17">
        <v>1301211455</v>
      </c>
      <c r="N45" s="17"/>
      <c r="O45" s="17">
        <v>1241866666</v>
      </c>
      <c r="P45" s="17"/>
      <c r="Q45" s="17">
        <f t="shared" si="0"/>
        <v>59344789</v>
      </c>
    </row>
    <row r="46" spans="1:17" x14ac:dyDescent="0.55000000000000004">
      <c r="A46" s="1" t="s">
        <v>258</v>
      </c>
      <c r="C46" s="17">
        <v>0</v>
      </c>
      <c r="D46" s="17"/>
      <c r="E46" s="17">
        <v>0</v>
      </c>
      <c r="F46" s="17"/>
      <c r="G46" s="17">
        <v>0</v>
      </c>
      <c r="H46" s="17"/>
      <c r="I46" s="17">
        <f t="shared" si="1"/>
        <v>0</v>
      </c>
      <c r="J46" s="17"/>
      <c r="K46" s="17">
        <v>57338</v>
      </c>
      <c r="L46" s="17"/>
      <c r="M46" s="17">
        <v>709610648</v>
      </c>
      <c r="N46" s="17"/>
      <c r="O46" s="17">
        <v>449306081</v>
      </c>
      <c r="P46" s="17"/>
      <c r="Q46" s="17">
        <f t="shared" si="0"/>
        <v>260304567</v>
      </c>
    </row>
    <row r="47" spans="1:17" x14ac:dyDescent="0.55000000000000004">
      <c r="A47" s="1" t="s">
        <v>158</v>
      </c>
      <c r="C47" s="17">
        <v>600000</v>
      </c>
      <c r="D47" s="17"/>
      <c r="E47" s="17">
        <v>600000000000</v>
      </c>
      <c r="F47" s="17"/>
      <c r="G47" s="17">
        <v>599890650108</v>
      </c>
      <c r="H47" s="17"/>
      <c r="I47" s="17">
        <f t="shared" si="1"/>
        <v>109349892</v>
      </c>
      <c r="J47" s="17"/>
      <c r="K47" s="17">
        <v>600000</v>
      </c>
      <c r="L47" s="17"/>
      <c r="M47" s="17">
        <v>600000000000</v>
      </c>
      <c r="N47" s="17"/>
      <c r="O47" s="17">
        <v>599890650108</v>
      </c>
      <c r="P47" s="17"/>
      <c r="Q47" s="17">
        <f t="shared" si="0"/>
        <v>109349892</v>
      </c>
    </row>
    <row r="48" spans="1:17" x14ac:dyDescent="0.55000000000000004">
      <c r="A48" s="1" t="s">
        <v>125</v>
      </c>
      <c r="C48" s="17">
        <v>10000</v>
      </c>
      <c r="D48" s="17"/>
      <c r="E48" s="17">
        <v>10000000000</v>
      </c>
      <c r="F48" s="17"/>
      <c r="G48" s="17">
        <v>9369061549</v>
      </c>
      <c r="H48" s="17"/>
      <c r="I48" s="17">
        <f t="shared" si="1"/>
        <v>630938451</v>
      </c>
      <c r="J48" s="17"/>
      <c r="K48" s="17">
        <v>10000</v>
      </c>
      <c r="L48" s="17"/>
      <c r="M48" s="17">
        <v>10000000000</v>
      </c>
      <c r="N48" s="17"/>
      <c r="O48" s="17">
        <v>9369061549</v>
      </c>
      <c r="P48" s="17"/>
      <c r="Q48" s="17">
        <f t="shared" si="0"/>
        <v>630938451</v>
      </c>
    </row>
    <row r="49" spans="1:17" x14ac:dyDescent="0.55000000000000004">
      <c r="A49" s="1" t="s">
        <v>259</v>
      </c>
      <c r="C49" s="17">
        <v>0</v>
      </c>
      <c r="D49" s="17"/>
      <c r="E49" s="17">
        <v>0</v>
      </c>
      <c r="F49" s="17"/>
      <c r="G49" s="17">
        <v>0</v>
      </c>
      <c r="H49" s="17"/>
      <c r="I49" s="17">
        <f t="shared" si="1"/>
        <v>0</v>
      </c>
      <c r="J49" s="17"/>
      <c r="K49" s="17">
        <v>11060</v>
      </c>
      <c r="L49" s="17"/>
      <c r="M49" s="17">
        <v>11060000000</v>
      </c>
      <c r="N49" s="17"/>
      <c r="O49" s="17">
        <v>10824472628</v>
      </c>
      <c r="P49" s="17"/>
      <c r="Q49" s="17">
        <f t="shared" si="0"/>
        <v>235527372</v>
      </c>
    </row>
    <row r="50" spans="1:17" x14ac:dyDescent="0.55000000000000004">
      <c r="A50" s="1" t="s">
        <v>210</v>
      </c>
      <c r="C50" s="17">
        <v>0</v>
      </c>
      <c r="D50" s="17"/>
      <c r="E50" s="17">
        <v>0</v>
      </c>
      <c r="F50" s="17"/>
      <c r="G50" s="17">
        <v>0</v>
      </c>
      <c r="H50" s="17"/>
      <c r="I50" s="17">
        <f t="shared" si="1"/>
        <v>0</v>
      </c>
      <c r="J50" s="17"/>
      <c r="K50" s="17">
        <v>50000</v>
      </c>
      <c r="L50" s="17"/>
      <c r="M50" s="17">
        <v>50000000000</v>
      </c>
      <c r="N50" s="17"/>
      <c r="O50" s="17">
        <v>49562415183</v>
      </c>
      <c r="P50" s="17"/>
      <c r="Q50" s="17">
        <f t="shared" si="0"/>
        <v>437584817</v>
      </c>
    </row>
    <row r="51" spans="1:17" x14ac:dyDescent="0.55000000000000004">
      <c r="A51" s="1" t="s">
        <v>260</v>
      </c>
      <c r="C51" s="17">
        <v>0</v>
      </c>
      <c r="D51" s="17"/>
      <c r="E51" s="17">
        <v>0</v>
      </c>
      <c r="F51" s="17"/>
      <c r="G51" s="17">
        <v>0</v>
      </c>
      <c r="H51" s="17"/>
      <c r="I51" s="17">
        <f t="shared" si="1"/>
        <v>0</v>
      </c>
      <c r="J51" s="17"/>
      <c r="K51" s="17">
        <v>10000</v>
      </c>
      <c r="L51" s="17"/>
      <c r="M51" s="17">
        <v>10000000000</v>
      </c>
      <c r="N51" s="17"/>
      <c r="O51" s="17">
        <v>9546889312</v>
      </c>
      <c r="P51" s="17"/>
      <c r="Q51" s="17">
        <f t="shared" si="0"/>
        <v>453110688</v>
      </c>
    </row>
    <row r="52" spans="1:17" x14ac:dyDescent="0.55000000000000004">
      <c r="A52" s="1" t="s">
        <v>261</v>
      </c>
      <c r="C52" s="17">
        <v>0</v>
      </c>
      <c r="D52" s="17"/>
      <c r="E52" s="17">
        <v>0</v>
      </c>
      <c r="F52" s="17"/>
      <c r="G52" s="17">
        <v>0</v>
      </c>
      <c r="H52" s="17"/>
      <c r="I52" s="17">
        <f t="shared" si="1"/>
        <v>0</v>
      </c>
      <c r="J52" s="17"/>
      <c r="K52" s="17">
        <v>32698</v>
      </c>
      <c r="L52" s="17"/>
      <c r="M52" s="17">
        <v>32698000000</v>
      </c>
      <c r="N52" s="17"/>
      <c r="O52" s="17">
        <v>31671100032</v>
      </c>
      <c r="P52" s="17"/>
      <c r="Q52" s="17">
        <f t="shared" si="0"/>
        <v>1026899968</v>
      </c>
    </row>
    <row r="53" spans="1:17" x14ac:dyDescent="0.55000000000000004">
      <c r="A53" s="1" t="s">
        <v>208</v>
      </c>
      <c r="C53" s="17">
        <v>0</v>
      </c>
      <c r="D53" s="17"/>
      <c r="E53" s="17">
        <v>0</v>
      </c>
      <c r="F53" s="17"/>
      <c r="G53" s="17">
        <v>0</v>
      </c>
      <c r="H53" s="17"/>
      <c r="I53" s="17">
        <f t="shared" si="1"/>
        <v>0</v>
      </c>
      <c r="J53" s="17"/>
      <c r="K53" s="17">
        <v>400000</v>
      </c>
      <c r="L53" s="17"/>
      <c r="M53" s="17">
        <v>400000000000</v>
      </c>
      <c r="N53" s="17"/>
      <c r="O53" s="17">
        <v>399927500000</v>
      </c>
      <c r="P53" s="17"/>
      <c r="Q53" s="17">
        <f t="shared" si="0"/>
        <v>72500000</v>
      </c>
    </row>
    <row r="54" spans="1:17" x14ac:dyDescent="0.55000000000000004">
      <c r="A54" s="1" t="s">
        <v>262</v>
      </c>
      <c r="C54" s="17">
        <v>0</v>
      </c>
      <c r="D54" s="17"/>
      <c r="E54" s="17">
        <v>0</v>
      </c>
      <c r="F54" s="17"/>
      <c r="G54" s="17">
        <v>0</v>
      </c>
      <c r="H54" s="17"/>
      <c r="I54" s="17">
        <f t="shared" si="1"/>
        <v>0</v>
      </c>
      <c r="J54" s="17"/>
      <c r="K54" s="17">
        <v>10000</v>
      </c>
      <c r="L54" s="17"/>
      <c r="M54" s="17">
        <v>10000000000</v>
      </c>
      <c r="N54" s="17"/>
      <c r="O54" s="17">
        <v>9556457578</v>
      </c>
      <c r="P54" s="17"/>
      <c r="Q54" s="17">
        <f t="shared" si="0"/>
        <v>443542422</v>
      </c>
    </row>
    <row r="55" spans="1:17" x14ac:dyDescent="0.55000000000000004">
      <c r="A55" s="1" t="s">
        <v>263</v>
      </c>
      <c r="C55" s="17">
        <v>0</v>
      </c>
      <c r="D55" s="17"/>
      <c r="E55" s="17">
        <v>0</v>
      </c>
      <c r="F55" s="17"/>
      <c r="G55" s="17">
        <v>0</v>
      </c>
      <c r="H55" s="17"/>
      <c r="I55" s="17">
        <f t="shared" si="1"/>
        <v>0</v>
      </c>
      <c r="J55" s="17"/>
      <c r="K55" s="17">
        <v>38216</v>
      </c>
      <c r="L55" s="17"/>
      <c r="M55" s="17">
        <v>38216000000</v>
      </c>
      <c r="N55" s="17"/>
      <c r="O55" s="17">
        <v>37062877567</v>
      </c>
      <c r="P55" s="17"/>
      <c r="Q55" s="17">
        <f t="shared" si="0"/>
        <v>1153122433</v>
      </c>
    </row>
    <row r="56" spans="1:17" x14ac:dyDescent="0.55000000000000004">
      <c r="A56" s="1" t="s">
        <v>264</v>
      </c>
      <c r="C56" s="17">
        <v>0</v>
      </c>
      <c r="D56" s="17"/>
      <c r="E56" s="17">
        <v>0</v>
      </c>
      <c r="F56" s="17"/>
      <c r="G56" s="17">
        <v>0</v>
      </c>
      <c r="H56" s="17"/>
      <c r="I56" s="17">
        <f t="shared" si="1"/>
        <v>0</v>
      </c>
      <c r="J56" s="17"/>
      <c r="K56" s="17">
        <v>500000</v>
      </c>
      <c r="L56" s="17"/>
      <c r="M56" s="17">
        <v>510492000000</v>
      </c>
      <c r="N56" s="17"/>
      <c r="O56" s="17">
        <v>491598876280</v>
      </c>
      <c r="P56" s="17"/>
      <c r="Q56" s="17">
        <f t="shared" si="0"/>
        <v>18893123720</v>
      </c>
    </row>
    <row r="57" spans="1:17" x14ac:dyDescent="0.55000000000000004">
      <c r="A57" s="1" t="s">
        <v>265</v>
      </c>
      <c r="C57" s="17">
        <v>0</v>
      </c>
      <c r="D57" s="17"/>
      <c r="E57" s="17">
        <v>0</v>
      </c>
      <c r="F57" s="17"/>
      <c r="G57" s="17">
        <v>0</v>
      </c>
      <c r="H57" s="17"/>
      <c r="I57" s="17">
        <f t="shared" si="1"/>
        <v>0</v>
      </c>
      <c r="J57" s="17"/>
      <c r="K57" s="17">
        <v>12701</v>
      </c>
      <c r="L57" s="17"/>
      <c r="M57" s="17">
        <v>12701000000</v>
      </c>
      <c r="N57" s="17"/>
      <c r="O57" s="17">
        <v>12520928871</v>
      </c>
      <c r="P57" s="17"/>
      <c r="Q57" s="17">
        <f t="shared" si="0"/>
        <v>180071129</v>
      </c>
    </row>
    <row r="58" spans="1:17" x14ac:dyDescent="0.55000000000000004">
      <c r="A58" s="1" t="s">
        <v>266</v>
      </c>
      <c r="C58" s="17">
        <v>0</v>
      </c>
      <c r="D58" s="17"/>
      <c r="E58" s="17">
        <v>0</v>
      </c>
      <c r="F58" s="17"/>
      <c r="G58" s="17">
        <v>0</v>
      </c>
      <c r="H58" s="17"/>
      <c r="I58" s="17">
        <f t="shared" si="1"/>
        <v>0</v>
      </c>
      <c r="J58" s="17"/>
      <c r="K58" s="17">
        <v>79317</v>
      </c>
      <c r="L58" s="17"/>
      <c r="M58" s="17">
        <v>79317000000</v>
      </c>
      <c r="N58" s="17"/>
      <c r="O58" s="17">
        <v>76923307172</v>
      </c>
      <c r="P58" s="17"/>
      <c r="Q58" s="17">
        <f>M58-O58</f>
        <v>2393692828</v>
      </c>
    </row>
    <row r="59" spans="1:17" ht="24.75" thickBot="1" x14ac:dyDescent="0.6">
      <c r="C59" s="17"/>
      <c r="D59" s="17"/>
      <c r="E59" s="18">
        <f>SUM(E8:E58)</f>
        <v>840064107874</v>
      </c>
      <c r="F59" s="17"/>
      <c r="G59" s="18">
        <f>SUM(G8:G58)</f>
        <v>814314359759</v>
      </c>
      <c r="H59" s="17"/>
      <c r="I59" s="18">
        <f>SUM(I8:I58)</f>
        <v>25749748115</v>
      </c>
      <c r="J59" s="17"/>
      <c r="K59" s="17"/>
      <c r="L59" s="17"/>
      <c r="M59" s="18">
        <f>SUM(M8:M58)</f>
        <v>3084375026129</v>
      </c>
      <c r="N59" s="17"/>
      <c r="O59" s="18">
        <f>SUM(O8:O58)</f>
        <v>3122580069670</v>
      </c>
      <c r="P59" s="17"/>
      <c r="Q59" s="18">
        <f>SUM(Q8:Q58)</f>
        <v>-38205043541</v>
      </c>
    </row>
    <row r="60" spans="1:17" ht="24.75" thickTop="1" x14ac:dyDescent="0.55000000000000004"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55000000000000004">
      <c r="G61" s="3"/>
      <c r="I61" s="3"/>
      <c r="O61" s="3"/>
      <c r="Q61" s="3"/>
    </row>
    <row r="62" spans="1:17" x14ac:dyDescent="0.55000000000000004"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5" spans="7:17" x14ac:dyDescent="0.55000000000000004"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7:17" x14ac:dyDescent="0.55000000000000004">
      <c r="G66" s="3"/>
      <c r="I66" s="3"/>
      <c r="O66" s="3"/>
      <c r="Q66" s="3"/>
    </row>
    <row r="67" spans="7:17" x14ac:dyDescent="0.55000000000000004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2021-09-26T17:16:01Z</dcterms:created>
  <dcterms:modified xsi:type="dcterms:W3CDTF">2021-10-02T13:25:37Z</dcterms:modified>
</cp:coreProperties>
</file>