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emofid.com\Mofid-dfs\DEPARTMENTS\23 Account Management\fund\akrami\New folder\New folder\"/>
    </mc:Choice>
  </mc:AlternateContent>
  <xr:revisionPtr revIDLastSave="0" documentId="13_ncr:1_{827FEAB2-1D13-4D76-89AA-D629CD0C432F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تاییدیه" sheetId="16" r:id="rId1"/>
    <sheet name="سهام" sheetId="1" r:id="rId2"/>
    <sheet name="اوراق مشارکت" sheetId="3" r:id="rId3"/>
    <sheet name="سپرده" sheetId="6" r:id="rId4"/>
    <sheet name="جمع درآمدها" sheetId="15" r:id="rId5"/>
    <sheet name="سود اوراق بهادار و سپرده بانکی" sheetId="7" r:id="rId6"/>
    <sheet name="درآمد سود سهام" sheetId="8" r:id="rId7"/>
    <sheet name="درآمد ناشی از تغییر قیمت اوراق" sheetId="9" r:id="rId8"/>
    <sheet name="درآمد ناشی از فروش" sheetId="10" r:id="rId9"/>
    <sheet name="سرمایه‌گذاری در سهام" sheetId="11" r:id="rId10"/>
    <sheet name="سرمایه‌گذاری در اوراق بهادار" sheetId="12" r:id="rId11"/>
    <sheet name="درآمد سپرده بانکی" sheetId="13" r:id="rId12"/>
    <sheet name="سایر درآمدها" sheetId="14" r:id="rId13"/>
  </sheets>
  <calcPr calcId="191029"/>
</workbook>
</file>

<file path=xl/calcChain.xml><?xml version="1.0" encoding="utf-8"?>
<calcChain xmlns="http://schemas.openxmlformats.org/spreadsheetml/2006/main">
  <c r="G11" i="15" l="1"/>
  <c r="C10" i="15"/>
  <c r="C9" i="15"/>
  <c r="K8" i="13"/>
  <c r="I11" i="13"/>
  <c r="K9" i="13" s="1"/>
  <c r="G10" i="13"/>
  <c r="G8" i="13"/>
  <c r="G11" i="13" s="1"/>
  <c r="E11" i="13"/>
  <c r="G9" i="13" s="1"/>
  <c r="Q9" i="12"/>
  <c r="Q10" i="12"/>
  <c r="Q11" i="12"/>
  <c r="Q12" i="12"/>
  <c r="Q54" i="12" s="1"/>
  <c r="Q13" i="12"/>
  <c r="Q14" i="12"/>
  <c r="Q15" i="12"/>
  <c r="Q16" i="12"/>
  <c r="Q17" i="12"/>
  <c r="Q18" i="12"/>
  <c r="Q19" i="12"/>
  <c r="Q20" i="12"/>
  <c r="Q21" i="12"/>
  <c r="Q22" i="12"/>
  <c r="Q23" i="12"/>
  <c r="Q24" i="12"/>
  <c r="Q25" i="12"/>
  <c r="Q26" i="12"/>
  <c r="Q27" i="12"/>
  <c r="Q28" i="12"/>
  <c r="Q29" i="12"/>
  <c r="Q30" i="12"/>
  <c r="Q31" i="12"/>
  <c r="Q32" i="12"/>
  <c r="Q33" i="12"/>
  <c r="Q34" i="12"/>
  <c r="Q35" i="12"/>
  <c r="Q36" i="12"/>
  <c r="Q37" i="12"/>
  <c r="Q38" i="12"/>
  <c r="Q39" i="12"/>
  <c r="Q40" i="12"/>
  <c r="Q41" i="12"/>
  <c r="Q42" i="12"/>
  <c r="Q43" i="12"/>
  <c r="Q44" i="12"/>
  <c r="Q45" i="12"/>
  <c r="Q46" i="12"/>
  <c r="Q47" i="12"/>
  <c r="Q48" i="12"/>
  <c r="Q49" i="12"/>
  <c r="Q50" i="12"/>
  <c r="Q51" i="12"/>
  <c r="Q52" i="12"/>
  <c r="Q53" i="12"/>
  <c r="Q8" i="12"/>
  <c r="K54" i="12"/>
  <c r="I21" i="12"/>
  <c r="I22" i="12"/>
  <c r="I23" i="12"/>
  <c r="I24" i="12"/>
  <c r="I25" i="12"/>
  <c r="I26" i="12"/>
  <c r="I27" i="12"/>
  <c r="I28" i="12"/>
  <c r="I29" i="12"/>
  <c r="I30" i="12"/>
  <c r="I31" i="12"/>
  <c r="I32" i="12"/>
  <c r="I33" i="12"/>
  <c r="I34" i="12"/>
  <c r="I35" i="12"/>
  <c r="I36" i="12"/>
  <c r="I37" i="12"/>
  <c r="I38" i="12"/>
  <c r="I39" i="12"/>
  <c r="I40" i="12"/>
  <c r="I41" i="12"/>
  <c r="I42" i="12"/>
  <c r="I43" i="12"/>
  <c r="I44" i="12"/>
  <c r="I45" i="12"/>
  <c r="I46" i="12"/>
  <c r="I47" i="12"/>
  <c r="I48" i="12"/>
  <c r="I49" i="12"/>
  <c r="I50" i="12"/>
  <c r="I51" i="12"/>
  <c r="I52" i="12"/>
  <c r="I53" i="12"/>
  <c r="I20" i="12"/>
  <c r="O54" i="12"/>
  <c r="M54" i="12"/>
  <c r="G54" i="12"/>
  <c r="E54" i="12"/>
  <c r="C54" i="12"/>
  <c r="U105" i="11"/>
  <c r="U9" i="11"/>
  <c r="U10" i="11"/>
  <c r="U11" i="11"/>
  <c r="U12" i="11"/>
  <c r="U13" i="11"/>
  <c r="U14" i="11"/>
  <c r="U15" i="11"/>
  <c r="U16" i="11"/>
  <c r="U17" i="11"/>
  <c r="U18" i="11"/>
  <c r="U19" i="11"/>
  <c r="U20" i="11"/>
  <c r="U21" i="11"/>
  <c r="U22" i="11"/>
  <c r="U23" i="11"/>
  <c r="U24" i="11"/>
  <c r="U25" i="11"/>
  <c r="U26" i="11"/>
  <c r="U27" i="11"/>
  <c r="U28" i="11"/>
  <c r="U29" i="11"/>
  <c r="U30" i="11"/>
  <c r="U31" i="11"/>
  <c r="U32" i="11"/>
  <c r="U33" i="11"/>
  <c r="U34" i="11"/>
  <c r="U35" i="11"/>
  <c r="U36" i="11"/>
  <c r="U37" i="11"/>
  <c r="U38" i="11"/>
  <c r="U39" i="11"/>
  <c r="U40" i="11"/>
  <c r="U41" i="11"/>
  <c r="U42" i="11"/>
  <c r="U43" i="11"/>
  <c r="U44" i="11"/>
  <c r="U45" i="11"/>
  <c r="U46" i="11"/>
  <c r="U47" i="11"/>
  <c r="U48" i="11"/>
  <c r="U49" i="11"/>
  <c r="U50" i="11"/>
  <c r="U51" i="11"/>
  <c r="U52" i="11"/>
  <c r="U53" i="11"/>
  <c r="U54" i="11"/>
  <c r="U55" i="11"/>
  <c r="U56" i="11"/>
  <c r="U57" i="11"/>
  <c r="U58" i="11"/>
  <c r="U59" i="11"/>
  <c r="U60" i="11"/>
  <c r="U61" i="11"/>
  <c r="U62" i="11"/>
  <c r="U63" i="11"/>
  <c r="U64" i="11"/>
  <c r="U65" i="11"/>
  <c r="U66" i="11"/>
  <c r="U67" i="11"/>
  <c r="U68" i="11"/>
  <c r="U69" i="11"/>
  <c r="U70" i="11"/>
  <c r="U71" i="11"/>
  <c r="U72" i="11"/>
  <c r="U73" i="11"/>
  <c r="U74" i="11"/>
  <c r="U75" i="11"/>
  <c r="U76" i="11"/>
  <c r="U77" i="11"/>
  <c r="U78" i="11"/>
  <c r="U79" i="11"/>
  <c r="U80" i="11"/>
  <c r="U81" i="11"/>
  <c r="U82" i="11"/>
  <c r="U83" i="11"/>
  <c r="U84" i="11"/>
  <c r="U85" i="11"/>
  <c r="U86" i="11"/>
  <c r="U87" i="11"/>
  <c r="U88" i="11"/>
  <c r="U89" i="11"/>
  <c r="U90" i="11"/>
  <c r="U91" i="11"/>
  <c r="U92" i="11"/>
  <c r="U93" i="11"/>
  <c r="U94" i="11"/>
  <c r="U95" i="11"/>
  <c r="U96" i="11"/>
  <c r="U97" i="11"/>
  <c r="U98" i="11"/>
  <c r="U99" i="11"/>
  <c r="U100" i="11"/>
  <c r="U101" i="11"/>
  <c r="U102" i="11"/>
  <c r="U103" i="11"/>
  <c r="U104" i="11"/>
  <c r="U8" i="11"/>
  <c r="S105" i="11"/>
  <c r="S9" i="11"/>
  <c r="S10" i="11"/>
  <c r="S11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42" i="11"/>
  <c r="S43" i="11"/>
  <c r="S44" i="11"/>
  <c r="S45" i="11"/>
  <c r="S46" i="11"/>
  <c r="S47" i="11"/>
  <c r="S48" i="11"/>
  <c r="S49" i="11"/>
  <c r="S50" i="11"/>
  <c r="S51" i="11"/>
  <c r="S52" i="11"/>
  <c r="S53" i="11"/>
  <c r="S54" i="11"/>
  <c r="S55" i="11"/>
  <c r="S56" i="11"/>
  <c r="S57" i="11"/>
  <c r="S58" i="11"/>
  <c r="S59" i="11"/>
  <c r="S60" i="11"/>
  <c r="S61" i="11"/>
  <c r="S62" i="11"/>
  <c r="S63" i="11"/>
  <c r="S64" i="11"/>
  <c r="S65" i="11"/>
  <c r="S66" i="11"/>
  <c r="S67" i="11"/>
  <c r="S68" i="11"/>
  <c r="S69" i="11"/>
  <c r="S70" i="11"/>
  <c r="S71" i="11"/>
  <c r="S72" i="11"/>
  <c r="S73" i="11"/>
  <c r="S74" i="11"/>
  <c r="S75" i="11"/>
  <c r="S76" i="11"/>
  <c r="S77" i="11"/>
  <c r="S78" i="11"/>
  <c r="S79" i="11"/>
  <c r="S80" i="11"/>
  <c r="S81" i="11"/>
  <c r="S82" i="11"/>
  <c r="S83" i="11"/>
  <c r="S84" i="11"/>
  <c r="S85" i="11"/>
  <c r="S86" i="11"/>
  <c r="S87" i="11"/>
  <c r="S88" i="11"/>
  <c r="S89" i="11"/>
  <c r="S90" i="11"/>
  <c r="S91" i="11"/>
  <c r="S92" i="11"/>
  <c r="S93" i="11"/>
  <c r="S94" i="11"/>
  <c r="S95" i="11"/>
  <c r="S96" i="11"/>
  <c r="S97" i="11"/>
  <c r="S98" i="11"/>
  <c r="S99" i="11"/>
  <c r="S100" i="11"/>
  <c r="S101" i="11"/>
  <c r="S102" i="11"/>
  <c r="S103" i="11"/>
  <c r="S104" i="11"/>
  <c r="S8" i="11"/>
  <c r="Q105" i="11"/>
  <c r="O105" i="11"/>
  <c r="M105" i="11"/>
  <c r="K105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68" i="11"/>
  <c r="I69" i="11"/>
  <c r="I70" i="11"/>
  <c r="I71" i="11"/>
  <c r="I72" i="11"/>
  <c r="I73" i="11"/>
  <c r="I74" i="11"/>
  <c r="I75" i="11"/>
  <c r="I76" i="11"/>
  <c r="I77" i="11"/>
  <c r="I78" i="11"/>
  <c r="I79" i="11"/>
  <c r="I80" i="11"/>
  <c r="I81" i="11"/>
  <c r="I82" i="11"/>
  <c r="I83" i="11"/>
  <c r="I84" i="11"/>
  <c r="I85" i="11"/>
  <c r="I86" i="11"/>
  <c r="I87" i="11"/>
  <c r="I88" i="11"/>
  <c r="I89" i="11"/>
  <c r="I90" i="11"/>
  <c r="I91" i="11"/>
  <c r="I92" i="11"/>
  <c r="I93" i="11"/>
  <c r="I94" i="11"/>
  <c r="I95" i="11"/>
  <c r="I96" i="11"/>
  <c r="I97" i="11"/>
  <c r="I98" i="11"/>
  <c r="I99" i="11"/>
  <c r="I100" i="11"/>
  <c r="I101" i="11"/>
  <c r="I102" i="11"/>
  <c r="I103" i="11"/>
  <c r="I104" i="11"/>
  <c r="I8" i="11"/>
  <c r="G105" i="11"/>
  <c r="E105" i="11"/>
  <c r="C105" i="11"/>
  <c r="O87" i="10"/>
  <c r="Q87" i="10"/>
  <c r="M87" i="10"/>
  <c r="I87" i="10"/>
  <c r="G87" i="10"/>
  <c r="E87" i="10"/>
  <c r="Q97" i="9"/>
  <c r="O97" i="9"/>
  <c r="M97" i="9"/>
  <c r="I64" i="9"/>
  <c r="I97" i="9" s="1"/>
  <c r="G97" i="9"/>
  <c r="E97" i="9"/>
  <c r="S9" i="8"/>
  <c r="S10" i="8"/>
  <c r="S11" i="8"/>
  <c r="S12" i="8"/>
  <c r="S13" i="8"/>
  <c r="S14" i="8"/>
  <c r="S15" i="8"/>
  <c r="S16" i="8"/>
  <c r="S17" i="8"/>
  <c r="S18" i="8"/>
  <c r="S19" i="8"/>
  <c r="S20" i="8"/>
  <c r="S21" i="8"/>
  <c r="S22" i="8"/>
  <c r="S23" i="8"/>
  <c r="S24" i="8"/>
  <c r="S25" i="8"/>
  <c r="S26" i="8"/>
  <c r="S27" i="8"/>
  <c r="S28" i="8"/>
  <c r="S29" i="8"/>
  <c r="S30" i="8"/>
  <c r="S31" i="8"/>
  <c r="S32" i="8"/>
  <c r="S33" i="8"/>
  <c r="S34" i="8"/>
  <c r="S35" i="8"/>
  <c r="S36" i="8"/>
  <c r="S37" i="8"/>
  <c r="S38" i="8"/>
  <c r="S39" i="8"/>
  <c r="S40" i="8"/>
  <c r="S41" i="8"/>
  <c r="S8" i="8"/>
  <c r="S42" i="8" s="1"/>
  <c r="O42" i="8"/>
  <c r="Q42" i="8"/>
  <c r="M42" i="8"/>
  <c r="K42" i="8"/>
  <c r="I42" i="8"/>
  <c r="S20" i="7"/>
  <c r="Q20" i="7"/>
  <c r="O20" i="7"/>
  <c r="M20" i="7"/>
  <c r="K20" i="7"/>
  <c r="I20" i="7"/>
  <c r="S11" i="6"/>
  <c r="Q11" i="6"/>
  <c r="O11" i="6"/>
  <c r="M11" i="6"/>
  <c r="K11" i="6"/>
  <c r="AK43" i="3"/>
  <c r="I54" i="12" l="1"/>
  <c r="C8" i="15" s="1"/>
  <c r="I105" i="11"/>
  <c r="C7" i="15" s="1"/>
  <c r="C11" i="15" s="1"/>
  <c r="K10" i="13"/>
  <c r="K11" i="13" s="1"/>
  <c r="AI43" i="3"/>
  <c r="AG43" i="3"/>
  <c r="AA43" i="3"/>
  <c r="W43" i="3"/>
  <c r="S43" i="3"/>
  <c r="Q43" i="3"/>
  <c r="Y62" i="1"/>
  <c r="W62" i="1"/>
  <c r="U62" i="1"/>
  <c r="O62" i="1"/>
  <c r="K62" i="10"/>
  <c r="K62" i="1"/>
  <c r="G62" i="15"/>
  <c r="G62" i="1"/>
  <c r="E62" i="1"/>
  <c r="E8" i="15" l="1"/>
  <c r="E10" i="15"/>
  <c r="E9" i="15"/>
  <c r="E7" i="15"/>
  <c r="E11" i="15" l="1"/>
  <c r="E62" i="15"/>
</calcChain>
</file>

<file path=xl/sharedStrings.xml><?xml version="1.0" encoding="utf-8"?>
<sst xmlns="http://schemas.openxmlformats.org/spreadsheetml/2006/main" count="1041" uniqueCount="321">
  <si>
    <t>صندوق سرمایه‌گذاری مشترک پیشتاز</t>
  </si>
  <si>
    <t>صورت وضعیت پورتفوی</t>
  </si>
  <si>
    <t>برای ماه منتهی به 1399/12/30</t>
  </si>
  <si>
    <t>نام شرکت</t>
  </si>
  <si>
    <t>1399/11/30</t>
  </si>
  <si>
    <t>تغییرات طی دوره</t>
  </si>
  <si>
    <t>1399/12/30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</si>
  <si>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</si>
  <si>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</si>
  <si>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</si>
  <si>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</si>
  <si>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</si>
  <si>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</si>
  <si>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</si>
  <si>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</si>
  <si>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بانک خاورمیانه</t>
  </si>
  <si>
    <t>بین المللی ساروج بوشهر</t>
  </si>
  <si>
    <t>پالایش نفت تبریز</t>
  </si>
  <si>
    <t>پتروشیمی امیرکبیر</t>
  </si>
  <si>
    <t>پتروشیمی پارس</t>
  </si>
  <si>
    <t>پتروشیمی پردیس</t>
  </si>
  <si>
    <t>پتروشیمی جم</t>
  </si>
  <si>
    <t>پتروشیمی خراسان</t>
  </si>
  <si>
    <t>پتروشیمی شازند</t>
  </si>
  <si>
    <t>پتروشیمی غدیر</t>
  </si>
  <si>
    <t>پتروشیمی نوری</t>
  </si>
  <si>
    <t>پتروشیمی‌شیراز</t>
  </si>
  <si>
    <t>پلی پروپیلن جم - جم پیلن</t>
  </si>
  <si>
    <t>پلیمر آریا ساسول</t>
  </si>
  <si>
    <t>تامین سرمایه لوتوس پارسیان</t>
  </si>
  <si>
    <t>تراکتورسازی‌ایران‌</t>
  </si>
  <si>
    <t>توسعه معدنی و صنعتی صبانور</t>
  </si>
  <si>
    <t>توسعه‌معادن‌وفلزات‌</t>
  </si>
  <si>
    <t>ح . پتروشیمی جم</t>
  </si>
  <si>
    <t>ح . سرمایه‌گذاری‌ سپه‌</t>
  </si>
  <si>
    <t>حفاری شمال</t>
  </si>
  <si>
    <t>داروپخش‌ (هلدینگ‌</t>
  </si>
  <si>
    <t>داروسازی‌ ابوریحان‌</t>
  </si>
  <si>
    <t>رایان هم افزا</t>
  </si>
  <si>
    <t>زغال سنگ پروده طبس</t>
  </si>
  <si>
    <t>سپنتا</t>
  </si>
  <si>
    <t>سپیدار سیستم آسیا</t>
  </si>
  <si>
    <t>سرمایه گذاری دارویی تامین</t>
  </si>
  <si>
    <t>سرمایه گذاری صبا تامین</t>
  </si>
  <si>
    <t>سرمایه گذاری صدرتامین</t>
  </si>
  <si>
    <t>سرمایه‌گذاری‌ سپه‌</t>
  </si>
  <si>
    <t>سرمایه‌گذاری‌صندوق‌بازنشستگی‌</t>
  </si>
  <si>
    <t>سرمایه‌گذاری‌غدیر(هلدینگ‌</t>
  </si>
  <si>
    <t>سیمان خوزستان</t>
  </si>
  <si>
    <t>سیمان‌مازندران‌</t>
  </si>
  <si>
    <t>شرکت آهن و فولاد ارفع</t>
  </si>
  <si>
    <t>شیرپاستوریزه پگاه گیلان</t>
  </si>
  <si>
    <t>صنایع پتروشیمی خلیج فارس</t>
  </si>
  <si>
    <t>صنایع پتروشیمی کرمانشاه</t>
  </si>
  <si>
    <t>فولاد  خوزستان</t>
  </si>
  <si>
    <t>فولاد امیرکبیرکاشان</t>
  </si>
  <si>
    <t>فولاد مبارکه اصفهان</t>
  </si>
  <si>
    <t>فولاد کاوه جنوب کیش</t>
  </si>
  <si>
    <t>گروه مدیریت سرمایه گذاری امید</t>
  </si>
  <si>
    <t>گسترش نفت و گاز پارسیان</t>
  </si>
  <si>
    <t>مبین انرژی خلیج فارس</t>
  </si>
  <si>
    <t>مدیریت صنعت شوینده ت.ص.بهشهر</t>
  </si>
  <si>
    <t>ملی‌ صنایع‌ مس‌ ایران‌</t>
  </si>
  <si>
    <t>نفت ایرانول</t>
  </si>
  <si>
    <t>پالایش نفت شیراز</t>
  </si>
  <si>
    <t>ح.گروه مدیریت سرمایه گذار امید</t>
  </si>
  <si>
    <t>فرآوری معدنی اپال کانی پارس</t>
  </si>
  <si>
    <t>ح . داروسازی‌ اکسیر</t>
  </si>
  <si>
    <t>نرخ موثر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</si>
  <si>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</si>
  <si>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</si>
  <si>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</si>
  <si>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</si>
  <si>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</si>
  <si>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</si>
  <si>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</si>
  <si>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</si>
  <si>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اجاره تامین اجتماعی-سپهر000523</t>
  </si>
  <si>
    <t>بله</t>
  </si>
  <si>
    <t>1397/05/23</t>
  </si>
  <si>
    <t>1400/05/23</t>
  </si>
  <si>
    <t>اسنادخزانه-م10بودجه98-001006</t>
  </si>
  <si>
    <t>1398/09/20</t>
  </si>
  <si>
    <t>1400/10/06</t>
  </si>
  <si>
    <t>اسنادخزانه-م11بودجه98-001013</t>
  </si>
  <si>
    <t>1398/07/09</t>
  </si>
  <si>
    <t>1400/10/13</t>
  </si>
  <si>
    <t>اسنادخزانه-م12بودجه98-001111</t>
  </si>
  <si>
    <t>1398/09/13</t>
  </si>
  <si>
    <t>1400/11/11</t>
  </si>
  <si>
    <t>اسنادخزانه-م13بودجه97-000518</t>
  </si>
  <si>
    <t>1397/11/02</t>
  </si>
  <si>
    <t>1400/05/18</t>
  </si>
  <si>
    <t>اسنادخزانه-م13بودجه98-010219</t>
  </si>
  <si>
    <t>1398/09/06</t>
  </si>
  <si>
    <t>1401/02/19</t>
  </si>
  <si>
    <t>اسنادخزانه-م14بودجه98-010318</t>
  </si>
  <si>
    <t>1398/08/11</t>
  </si>
  <si>
    <t>1401/03/18</t>
  </si>
  <si>
    <t>اسنادخزانه-م15بودجه98-010406</t>
  </si>
  <si>
    <t>1398/07/13</t>
  </si>
  <si>
    <t>1401/04/13</t>
  </si>
  <si>
    <t>اسنادخزانه-م16بودجه97-000407</t>
  </si>
  <si>
    <t>1397/12/25</t>
  </si>
  <si>
    <t>1400/04/07</t>
  </si>
  <si>
    <t>اسنادخزانه-م16بودجه98-010503</t>
  </si>
  <si>
    <t>1398/09/24</t>
  </si>
  <si>
    <t>1401/05/03</t>
  </si>
  <si>
    <t>اسنادخزانه-م17بودجه98-010512</t>
  </si>
  <si>
    <t>1398/11/07</t>
  </si>
  <si>
    <t>1401/05/12</t>
  </si>
  <si>
    <t>اسنادخزانه-م18بودجه97-000525</t>
  </si>
  <si>
    <t>1398/03/22</t>
  </si>
  <si>
    <t>1400/05/25</t>
  </si>
  <si>
    <t>اسنادخزانه-م18بودجه98-010614</t>
  </si>
  <si>
    <t>1398/11/12</t>
  </si>
  <si>
    <t>1401/06/14</t>
  </si>
  <si>
    <t>اسنادخزانه-م1بودجه99-010621</t>
  </si>
  <si>
    <t>1399/09/01</t>
  </si>
  <si>
    <t>1401/06/21</t>
  </si>
  <si>
    <t>اسنادخزانه-م20بودجه97-000324</t>
  </si>
  <si>
    <t>1398/03/21</t>
  </si>
  <si>
    <t>1400/03/24</t>
  </si>
  <si>
    <t>اسنادخزانه-م21بودجه97-000728</t>
  </si>
  <si>
    <t>1398/03/25</t>
  </si>
  <si>
    <t>1400/07/28</t>
  </si>
  <si>
    <t>اسنادخزانه-م22بودجه97-000428</t>
  </si>
  <si>
    <t>1398/03/26</t>
  </si>
  <si>
    <t>1400/04/28</t>
  </si>
  <si>
    <t>اسنادخزانه-م23بودجه97-000824</t>
  </si>
  <si>
    <t>1398/03/19</t>
  </si>
  <si>
    <t>1400/08/24</t>
  </si>
  <si>
    <t>اسنادخزانه-م2بودجه99-011019</t>
  </si>
  <si>
    <t>1399/06/19</t>
  </si>
  <si>
    <t>1401/10/19</t>
  </si>
  <si>
    <t>اسنادخزانه-م3بودجه99-011110</t>
  </si>
  <si>
    <t>1399/06/22</t>
  </si>
  <si>
    <t>1401/11/10</t>
  </si>
  <si>
    <t>اسنادخزانه-م4بودجه98-000421</t>
  </si>
  <si>
    <t>1398/09/11</t>
  </si>
  <si>
    <t>1400/04/21</t>
  </si>
  <si>
    <t>اسنادخزانه-م4بودجه99-011215</t>
  </si>
  <si>
    <t>1399/07/23</t>
  </si>
  <si>
    <t>1401/12/15</t>
  </si>
  <si>
    <t>اسنادخزانه-م5بودجه98-000422</t>
  </si>
  <si>
    <t>1398/07/22</t>
  </si>
  <si>
    <t>1400/04/22</t>
  </si>
  <si>
    <t>اسنادخزانه-م6بودجه98-000519</t>
  </si>
  <si>
    <t>1398/08/19</t>
  </si>
  <si>
    <t>1400/05/19</t>
  </si>
  <si>
    <t>اسنادخزانه-م7بودجه98-000719</t>
  </si>
  <si>
    <t>1398/07/16</t>
  </si>
  <si>
    <t>1400/07/19</t>
  </si>
  <si>
    <t>اسنادخزانه-م8بودجه98-000817</t>
  </si>
  <si>
    <t>1398/09/16</t>
  </si>
  <si>
    <t>1400/08/17</t>
  </si>
  <si>
    <t>اسنادخزانه-م9بودجه98-000923</t>
  </si>
  <si>
    <t>1398/07/23</t>
  </si>
  <si>
    <t>1400/09/23</t>
  </si>
  <si>
    <t>مرابحه عام دولت1-ش.خ سایر0206</t>
  </si>
  <si>
    <t>1398/12/25</t>
  </si>
  <si>
    <t>1402/06/25</t>
  </si>
  <si>
    <t>مرابحه عام دولت3-ش.خ 0005</t>
  </si>
  <si>
    <t>1399/04/24</t>
  </si>
  <si>
    <t>1400/05/24</t>
  </si>
  <si>
    <t>مرابحه عام دولت4-ش.خ 0006</t>
  </si>
  <si>
    <t>1399/05/07</t>
  </si>
  <si>
    <t>1400/06/07</t>
  </si>
  <si>
    <t>مرابحه عام دولت70-ش.خ0112</t>
  </si>
  <si>
    <t>1399/11/07</t>
  </si>
  <si>
    <t>1401/12/07</t>
  </si>
  <si>
    <t>مرابحه عام دولتی64-ش.خ0111</t>
  </si>
  <si>
    <t>1399/10/09</t>
  </si>
  <si>
    <t>1401/11/09</t>
  </si>
  <si>
    <t>اوراق سلف موازی ورق گرم فولاد</t>
  </si>
  <si>
    <t>1399/04/14</t>
  </si>
  <si>
    <t>1400/04/14</t>
  </si>
  <si>
    <t>اوراق سلف ورق گرم فولاد اصفهان</t>
  </si>
  <si>
    <t>1399/04/28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</si>
  <si>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</si>
  <si>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</si>
  <si>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</si>
  <si>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</si>
  <si>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</si>
  <si>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</si>
  <si>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</si>
  <si>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</si>
  <si>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</si>
  <si>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سامان سی تیر</t>
  </si>
  <si>
    <t>849-810-1330900-1</t>
  </si>
  <si>
    <t>سپرده کوتاه مدت</t>
  </si>
  <si>
    <t>1390/08/16</t>
  </si>
  <si>
    <t>بانک ملت باجه کارگزاری مفید</t>
  </si>
  <si>
    <t>5802399850</t>
  </si>
  <si>
    <t>1395/07/14</t>
  </si>
  <si>
    <t>بانک پاسارگاد هفتم تیر</t>
  </si>
  <si>
    <t>207-8100-15111111-1</t>
  </si>
  <si>
    <t>1399/05/25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</si>
  <si>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</si>
  <si>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</si>
  <si>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</si>
  <si>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</si>
  <si>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</si>
  <si>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</si>
  <si>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</si>
  <si>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</si>
  <si>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</si>
  <si>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/>
  </si>
  <si>
    <t>مرابحه پدیده شیمی قرن990701</t>
  </si>
  <si>
    <t>1399/07/01</t>
  </si>
  <si>
    <t>اجاره تامین اجتماعی-سپهر991226</t>
  </si>
  <si>
    <t>1399/12/26</t>
  </si>
  <si>
    <t>اجاره دولت آپرورش-کاردان991118</t>
  </si>
  <si>
    <t>1399/11/18</t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</si>
  <si>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</si>
  <si>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</si>
  <si>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</si>
  <si>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</si>
  <si>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</si>
  <si>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</si>
  <si>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1399/03/12</t>
  </si>
  <si>
    <t>1399/12/03</t>
  </si>
  <si>
    <t>1399/04/31</t>
  </si>
  <si>
    <t>1399/12/25</t>
  </si>
  <si>
    <t>1399/04/15</t>
  </si>
  <si>
    <t>1399/04/29</t>
  </si>
  <si>
    <t>1399/04/10</t>
  </si>
  <si>
    <t>ایران‌ تایر</t>
  </si>
  <si>
    <t>1399/05/15</t>
  </si>
  <si>
    <t>1399/04/16</t>
  </si>
  <si>
    <t>1399/09/25</t>
  </si>
  <si>
    <t>1399/10/30</t>
  </si>
  <si>
    <t>1399/07/30</t>
  </si>
  <si>
    <t>1399/03/25</t>
  </si>
  <si>
    <t>1399/04/25</t>
  </si>
  <si>
    <t>1399/04/08</t>
  </si>
  <si>
    <t>1399/04/11</t>
  </si>
  <si>
    <t>پالایش نفت تهران</t>
  </si>
  <si>
    <t>1399/04/30</t>
  </si>
  <si>
    <t>سنگ آهن گهرزمین</t>
  </si>
  <si>
    <t>1399/03/31</t>
  </si>
  <si>
    <t>1399/12/20</t>
  </si>
  <si>
    <t>1399/03/13</t>
  </si>
  <si>
    <t>1399/04/17</t>
  </si>
  <si>
    <t>صنعتی دوده فام</t>
  </si>
  <si>
    <t>مجتمع صنایع لاستیک یزد</t>
  </si>
  <si>
    <t>1399/04/09</t>
  </si>
  <si>
    <t>سرمایه گذاری سیمان تامین</t>
  </si>
  <si>
    <t>1399/05/08</t>
  </si>
  <si>
    <t>تهیه توزیع غذای دنا آفرین فدک</t>
  </si>
  <si>
    <t>1399/06/29</t>
  </si>
  <si>
    <t>پتروشیمی ارومیه</t>
  </si>
  <si>
    <t>1399/06/03</t>
  </si>
  <si>
    <t>بهای فروش</t>
  </si>
  <si>
    <t>ارزش دفتری</t>
  </si>
  <si>
    <t>سود و زیان ناشی از تغییر قیمت</t>
  </si>
  <si>
    <t>اختیارخ فولاد-12000-1399/08/28</t>
  </si>
  <si>
    <t>اختیارخ فولاد-13000-1399/08/28</t>
  </si>
  <si>
    <t>اختیارخ فولاد-14000-1399/08/28</t>
  </si>
  <si>
    <t>اختیارخ فولاد-17000-1399/08/28</t>
  </si>
  <si>
    <t>سود و زیان ناشی از فروش</t>
  </si>
  <si>
    <t>ح . معدنی‌ املاح‌  ایران‌</t>
  </si>
  <si>
    <t>بانک تجارت</t>
  </si>
  <si>
    <t>سرمایه گذاری تامین اجتماعی</t>
  </si>
  <si>
    <t>توسعه و عمران امید</t>
  </si>
  <si>
    <t>مخابرات ایران</t>
  </si>
  <si>
    <t>معدنی‌ املاح‌  ایران‌</t>
  </si>
  <si>
    <t>ح.شرکت آهن و فولاد ارفع</t>
  </si>
  <si>
    <t>کشاورزی و دامپروری ملارد شیر</t>
  </si>
  <si>
    <t>صنایع چوب خزر کاسپین</t>
  </si>
  <si>
    <t>سیمان‌هگمتان‌</t>
  </si>
  <si>
    <t>برق و انرژی پیوندگستر پارس</t>
  </si>
  <si>
    <t>ح . سرمایه گذاری صدرتامین</t>
  </si>
  <si>
    <t>معدنی‌وصنعتی‌چادرملو</t>
  </si>
  <si>
    <t>سکه تمام بهارتحویل1روزه صادرات</t>
  </si>
  <si>
    <t>سکه تمام بهارتحویلی 1روزه رفاه</t>
  </si>
  <si>
    <t>تامین سرمایه امین</t>
  </si>
  <si>
    <t>پتروشیمی بوعلی سینا</t>
  </si>
  <si>
    <t>توسعه مسیر برق گیلان</t>
  </si>
  <si>
    <t>ح . تامین سرمایه لوتوس پارسیان</t>
  </si>
  <si>
    <t>صنعتی زر ماکارون</t>
  </si>
  <si>
    <t>بهساز کاشانه تهران</t>
  </si>
  <si>
    <t>مدیریت سرمایه گذاری کوثربهمن</t>
  </si>
  <si>
    <t>ح . سنگ آهن گهرزمین</t>
  </si>
  <si>
    <t>ح . توسعه‌معادن‌وفلزات‌</t>
  </si>
  <si>
    <t>باما</t>
  </si>
  <si>
    <t>سرمایه گذاری پویا</t>
  </si>
  <si>
    <t>لیزینگ پارسیان</t>
  </si>
  <si>
    <t>سیمان ساوه</t>
  </si>
  <si>
    <t>تولید نیروی برق آبادان</t>
  </si>
  <si>
    <t>ح . صنعتی دوده فام</t>
  </si>
  <si>
    <t>سرمایه گذاری مالی سپهرصادرات</t>
  </si>
  <si>
    <t>ح . سرمایه گذاری صبا تامین</t>
  </si>
  <si>
    <t>اسنادخزانه-م6بودجه97-990423</t>
  </si>
  <si>
    <t>اسنادخزانه-م3بودجه97-990721</t>
  </si>
  <si>
    <t>اسنادخزانه-م23بودجه96-990528</t>
  </si>
  <si>
    <t>اسنادخزانه-م4بودجه97-991022</t>
  </si>
  <si>
    <t>اسنادخزانه-م1بودجه98-990423</t>
  </si>
  <si>
    <t>اسنادخزانه-م24بودجه96-990625</t>
  </si>
  <si>
    <t>اسنادخزانه-م9بودجه97-990513</t>
  </si>
  <si>
    <t>اسنادخزانه-م2بودجه98-990430</t>
  </si>
  <si>
    <t>اسنادخزانه-م3بودجه98-990521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</si>
  <si>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</si>
  <si>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</si>
  <si>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</si>
  <si>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</si>
  <si>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</si>
  <si>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</si>
  <si>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</si>
  <si>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</si>
  <si>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</si>
  <si>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</si>
  <si>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</si>
  <si>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تعدیل کارمزد کارگزار</t>
  </si>
  <si>
    <t>سرمایه‌گذاری در سهام</t>
  </si>
  <si>
    <t>سرمایه‌گذاری در اوراق بهادار</t>
  </si>
  <si>
    <t>درآمد سپرده بانکی</t>
  </si>
  <si>
    <t>1399/12/01</t>
  </si>
  <si>
    <t>از ابتدای سال مالی</t>
  </si>
  <si>
    <t>تا پایان ماه</t>
  </si>
  <si>
    <t xml:space="preserve"> سایر درآمدهای تنزیل سود سهام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</si>
</sst>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%"/>
  </numFmts>
  <fonts count="5">
    <font>
      <sz val="11"/>
      <name val="Calibri"/>
    </font>
    <font>
      <sz val="11"/>
      <name val="Calibri"/>
    </font>
    <font>
      <b/>
      <sz val="14"/>
      <color rgb="FF000000"/>
      <name val="B Mitra"/>
      <charset val="178"/>
    </font>
    <font>
      <sz val="14"/>
      <name val="B Mitra"/>
      <charset val="178"/>
    </font>
    <font>
      <b/>
      <sz val="14"/>
      <name val="B Mitra"/>
      <charset val="17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3" fillId="0" borderId="0" xfId="0" applyFont="1"/>
    <xf numFmtId="0" fontId="3" fillId="0" borderId="3" xfId="0" applyFont="1" applyBorder="1"/>
    <xf numFmtId="0" fontId="3" fillId="0" borderId="2" xfId="0" applyFont="1" applyBorder="1"/>
    <xf numFmtId="0" fontId="3" fillId="0" borderId="1" xfId="0" applyFont="1" applyBorder="1"/>
    <xf numFmtId="0" fontId="4" fillId="0" borderId="0" xfId="0" applyFont="1"/>
    <xf numFmtId="3" fontId="3" fillId="0" borderId="0" xfId="0" applyNumberFormat="1" applyFont="1"/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0" borderId="0" xfId="0" applyFont="1" applyBorder="1"/>
    <xf numFmtId="3" fontId="3" fillId="0" borderId="0" xfId="0" applyNumberFormat="1" applyFont="1" applyBorder="1"/>
    <xf numFmtId="0" fontId="3" fillId="0" borderId="4" xfId="0" applyFont="1" applyBorder="1"/>
    <xf numFmtId="3" fontId="3" fillId="0" borderId="4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0" fontId="3" fillId="0" borderId="0" xfId="1" applyNumberFormat="1" applyFont="1" applyAlignment="1">
      <alignment horizontal="center"/>
    </xf>
    <xf numFmtId="10" fontId="3" fillId="0" borderId="4" xfId="1" applyNumberFormat="1" applyFont="1" applyBorder="1" applyAlignment="1">
      <alignment horizontal="center"/>
    </xf>
    <xf numFmtId="164" fontId="3" fillId="0" borderId="0" xfId="1" applyNumberFormat="1" applyFont="1" applyAlignment="1">
      <alignment horizontal="center"/>
    </xf>
    <xf numFmtId="3" fontId="3" fillId="0" borderId="0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10" fontId="3" fillId="0" borderId="0" xfId="1" applyNumberFormat="1" applyFont="1" applyBorder="1" applyAlignment="1">
      <alignment horizontal="center"/>
    </xf>
    <xf numFmtId="0" fontId="3" fillId="0" borderId="0" xfId="0" applyFont="1" applyFill="1"/>
    <xf numFmtId="10" fontId="3" fillId="0" borderId="4" xfId="0" applyNumberFormat="1" applyFont="1" applyBorder="1" applyAlignment="1">
      <alignment horizontal="center"/>
    </xf>
    <xf numFmtId="10" fontId="3" fillId="0" borderId="3" xfId="1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10</xdr:col>
          <xdr:colOff>228600</xdr:colOff>
          <xdr:row>32</xdr:row>
          <xdr:rowOff>161925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B071C5-D04A-44F7-9138-1C4F130716D0}">
  <dimension ref="A1"/>
  <sheetViews>
    <sheetView rightToLeft="1" tabSelected="1" workbookViewId="0">
      <selection activeCell="L5" sqref="L5"/>
    </sheetView>
  </sheetViews>
  <sheetFormatPr defaultRowHeight="15"/>
  <sheetData/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2049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10</xdr:col>
                <xdr:colOff>228600</xdr:colOff>
                <xdr:row>32</xdr:row>
                <xdr:rowOff>161925</xdr:rowOff>
              </to>
            </anchor>
          </objectPr>
        </oleObject>
      </mc:Choice>
      <mc:Fallback>
        <oleObject progId="Document" shapeId="2049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108"/>
  <sheetViews>
    <sheetView rightToLeft="1" topLeftCell="A94" workbookViewId="0">
      <selection activeCell="G9" sqref="G9"/>
    </sheetView>
  </sheetViews>
  <sheetFormatPr defaultRowHeight="21.75"/>
  <cols>
    <col min="1" max="1" width="31.140625" style="1" bestFit="1" customWidth="1"/>
    <col min="2" max="2" width="1" style="1" customWidth="1"/>
    <col min="3" max="3" width="21" style="1" bestFit="1" customWidth="1"/>
    <col min="4" max="4" width="1" style="1" customWidth="1"/>
    <col min="5" max="5" width="24.28515625" style="1" bestFit="1" customWidth="1"/>
    <col min="6" max="6" width="1" style="1" customWidth="1"/>
    <col min="7" max="7" width="21" style="1" bestFit="1" customWidth="1"/>
    <col min="8" max="8" width="1" style="1" customWidth="1"/>
    <col min="9" max="9" width="24.28515625" style="1" bestFit="1" customWidth="1"/>
    <col min="10" max="10" width="1" style="1" customWidth="1"/>
    <col min="11" max="11" width="24.85546875" style="1" bestFit="1" customWidth="1"/>
    <col min="12" max="12" width="1" style="1" customWidth="1"/>
    <col min="13" max="13" width="22.7109375" style="1" bestFit="1" customWidth="1"/>
    <col min="14" max="14" width="1" style="1" customWidth="1"/>
    <col min="15" max="15" width="25" style="1" bestFit="1" customWidth="1"/>
    <col min="16" max="16" width="1" style="1" customWidth="1"/>
    <col min="17" max="17" width="22.7109375" style="1" bestFit="1" customWidth="1"/>
    <col min="18" max="18" width="1" style="1" customWidth="1"/>
    <col min="19" max="19" width="25" style="1" bestFit="1" customWidth="1"/>
    <col min="20" max="20" width="1" style="1" customWidth="1"/>
    <col min="21" max="21" width="24.85546875" style="1" bestFit="1" customWidth="1"/>
    <col min="22" max="16384" width="9.140625" style="1"/>
  </cols>
  <sheetData>
    <row r="2" spans="1:21" ht="22.5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</row>
    <row r="3" spans="1:21" ht="22.5">
      <c r="A3" s="23" t="s">
        <v>198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</row>
    <row r="4" spans="1:21" ht="22.5">
      <c r="A4" s="23" t="s">
        <v>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</row>
    <row r="6" spans="1:21" ht="22.5">
      <c r="A6" s="27" t="s">
        <v>3</v>
      </c>
      <c r="C6" s="25" t="s">
        <v>200</v>
      </c>
      <c r="D6" s="25" t="s">
        <v>200</v>
      </c>
      <c r="E6" s="25" t="s">
        <v>200</v>
      </c>
      <c r="F6" s="25" t="s">
        <v>200</v>
      </c>
      <c r="G6" s="25" t="s">
        <v>200</v>
      </c>
      <c r="H6" s="25" t="s">
        <v>200</v>
      </c>
      <c r="I6" s="25" t="s">
        <v>200</v>
      </c>
      <c r="J6" s="25" t="s">
        <v>200</v>
      </c>
      <c r="K6" s="25" t="s">
        <v>200</v>
      </c>
      <c r="L6" s="9"/>
      <c r="M6" s="25" t="s">
        <v>201</v>
      </c>
      <c r="N6" s="25" t="s">
        <v>201</v>
      </c>
      <c r="O6" s="25" t="s">
        <v>201</v>
      </c>
      <c r="P6" s="25" t="s">
        <v>201</v>
      </c>
      <c r="Q6" s="25" t="s">
        <v>201</v>
      </c>
      <c r="R6" s="25" t="s">
        <v>201</v>
      </c>
      <c r="S6" s="25" t="s">
        <v>201</v>
      </c>
      <c r="T6" s="25" t="s">
        <v>201</v>
      </c>
      <c r="U6" s="25" t="s">
        <v>201</v>
      </c>
    </row>
    <row r="7" spans="1:21" ht="22.5">
      <c r="A7" s="25" t="s">
        <v>3</v>
      </c>
      <c r="C7" s="26" t="s">
        <v>302</v>
      </c>
      <c r="E7" s="26" t="s">
        <v>303</v>
      </c>
      <c r="G7" s="26" t="s">
        <v>304</v>
      </c>
      <c r="I7" s="25" t="s">
        <v>185</v>
      </c>
      <c r="J7" s="9"/>
      <c r="K7" s="25" t="s">
        <v>305</v>
      </c>
      <c r="L7" s="9"/>
      <c r="M7" s="25" t="s">
        <v>302</v>
      </c>
      <c r="N7" s="4"/>
      <c r="O7" s="25" t="s">
        <v>303</v>
      </c>
      <c r="Q7" s="26" t="s">
        <v>304</v>
      </c>
      <c r="S7" s="26" t="s">
        <v>185</v>
      </c>
      <c r="U7" s="26" t="s">
        <v>305</v>
      </c>
    </row>
    <row r="8" spans="1:21">
      <c r="A8" s="9" t="s">
        <v>67</v>
      </c>
      <c r="C8" s="17">
        <v>0</v>
      </c>
      <c r="D8" s="7"/>
      <c r="E8" s="17">
        <v>0</v>
      </c>
      <c r="F8" s="7"/>
      <c r="G8" s="17">
        <v>2523677</v>
      </c>
      <c r="H8" s="7"/>
      <c r="I8" s="17">
        <f>C8+E8+G8</f>
        <v>2523677</v>
      </c>
      <c r="J8" s="13"/>
      <c r="K8" s="19">
        <v>1.4682491502257362E-6</v>
      </c>
      <c r="L8" s="7"/>
      <c r="M8" s="18">
        <v>0</v>
      </c>
      <c r="N8" s="7"/>
      <c r="O8" s="18">
        <v>0</v>
      </c>
      <c r="P8" s="7"/>
      <c r="Q8" s="17">
        <v>2523677</v>
      </c>
      <c r="R8" s="7"/>
      <c r="S8" s="17">
        <f>M8+O8+Q8</f>
        <v>2523677</v>
      </c>
      <c r="T8" s="7"/>
      <c r="U8" s="19">
        <f>S8/$S$105</f>
        <v>3.6310983087048765E-7</v>
      </c>
    </row>
    <row r="9" spans="1:21">
      <c r="A9" s="9" t="s">
        <v>58</v>
      </c>
      <c r="B9" s="9"/>
      <c r="C9" s="17">
        <v>0</v>
      </c>
      <c r="D9" s="13"/>
      <c r="E9" s="17">
        <v>-426504656141</v>
      </c>
      <c r="F9" s="13"/>
      <c r="G9" s="17">
        <v>3213244088</v>
      </c>
      <c r="H9" s="13"/>
      <c r="I9" s="17">
        <f t="shared" ref="I9:I72" si="0">C9+E9+G9</f>
        <v>-423291412053</v>
      </c>
      <c r="J9" s="13"/>
      <c r="K9" s="19">
        <v>-0.24626656107127384</v>
      </c>
      <c r="L9" s="13"/>
      <c r="M9" s="17">
        <v>0</v>
      </c>
      <c r="N9" s="13"/>
      <c r="O9" s="17">
        <v>54597846500</v>
      </c>
      <c r="P9" s="13"/>
      <c r="Q9" s="17">
        <v>106101810116</v>
      </c>
      <c r="R9" s="13"/>
      <c r="S9" s="17">
        <f t="shared" ref="S9:S72" si="1">M9+O9+Q9</f>
        <v>160699656616</v>
      </c>
      <c r="T9" s="13"/>
      <c r="U9" s="19">
        <f t="shared" ref="U9:U72" si="2">S9/$S$105</f>
        <v>2.3121669347852838E-2</v>
      </c>
    </row>
    <row r="10" spans="1:21">
      <c r="A10" s="1" t="s">
        <v>34</v>
      </c>
      <c r="C10" s="8">
        <v>0</v>
      </c>
      <c r="D10" s="7"/>
      <c r="E10" s="8">
        <v>-6091440395</v>
      </c>
      <c r="F10" s="7"/>
      <c r="G10" s="8">
        <v>0</v>
      </c>
      <c r="H10" s="7"/>
      <c r="I10" s="17">
        <f t="shared" si="0"/>
        <v>-6091440395</v>
      </c>
      <c r="J10" s="7"/>
      <c r="K10" s="19">
        <v>-3.5439369553272753E-3</v>
      </c>
      <c r="L10" s="7"/>
      <c r="M10" s="8">
        <v>0</v>
      </c>
      <c r="N10" s="7"/>
      <c r="O10" s="8">
        <v>0</v>
      </c>
      <c r="P10" s="7"/>
      <c r="Q10" s="8">
        <v>0</v>
      </c>
      <c r="R10" s="7"/>
      <c r="S10" s="17">
        <f t="shared" si="1"/>
        <v>0</v>
      </c>
      <c r="T10" s="7"/>
      <c r="U10" s="19">
        <f t="shared" si="2"/>
        <v>0</v>
      </c>
    </row>
    <row r="11" spans="1:21">
      <c r="A11" s="1" t="s">
        <v>49</v>
      </c>
      <c r="C11" s="8">
        <v>0</v>
      </c>
      <c r="D11" s="7"/>
      <c r="E11" s="8">
        <v>-1417203447</v>
      </c>
      <c r="F11" s="7"/>
      <c r="G11" s="8">
        <v>1915062830</v>
      </c>
      <c r="H11" s="7"/>
      <c r="I11" s="17">
        <f t="shared" si="0"/>
        <v>497859383</v>
      </c>
      <c r="J11" s="7"/>
      <c r="K11" s="19">
        <v>2.8964943454398457E-4</v>
      </c>
      <c r="L11" s="7"/>
      <c r="M11" s="8">
        <v>0</v>
      </c>
      <c r="N11" s="7"/>
      <c r="O11" s="8">
        <v>0</v>
      </c>
      <c r="P11" s="7"/>
      <c r="Q11" s="8">
        <v>1915062830</v>
      </c>
      <c r="R11" s="7"/>
      <c r="S11" s="17">
        <f t="shared" si="1"/>
        <v>1915062830</v>
      </c>
      <c r="T11" s="7"/>
      <c r="U11" s="19">
        <f t="shared" si="2"/>
        <v>2.755416562054722E-4</v>
      </c>
    </row>
    <row r="12" spans="1:21">
      <c r="A12" s="1" t="s">
        <v>41</v>
      </c>
      <c r="C12" s="8">
        <v>0</v>
      </c>
      <c r="D12" s="7"/>
      <c r="E12" s="8">
        <v>-462409208</v>
      </c>
      <c r="F12" s="7"/>
      <c r="G12" s="8">
        <v>528096872</v>
      </c>
      <c r="H12" s="7"/>
      <c r="I12" s="17">
        <f t="shared" si="0"/>
        <v>65687664</v>
      </c>
      <c r="J12" s="7"/>
      <c r="K12" s="19">
        <v>3.8216402831389944E-5</v>
      </c>
      <c r="L12" s="7"/>
      <c r="M12" s="8">
        <v>0</v>
      </c>
      <c r="N12" s="7"/>
      <c r="O12" s="8">
        <v>0</v>
      </c>
      <c r="P12" s="7"/>
      <c r="Q12" s="8">
        <v>528096872</v>
      </c>
      <c r="R12" s="7"/>
      <c r="S12" s="17">
        <f t="shared" si="1"/>
        <v>528096872</v>
      </c>
      <c r="T12" s="7"/>
      <c r="U12" s="19">
        <f t="shared" si="2"/>
        <v>7.5983244240508427E-5</v>
      </c>
    </row>
    <row r="13" spans="1:21">
      <c r="A13" s="1" t="s">
        <v>18</v>
      </c>
      <c r="C13" s="8">
        <v>0</v>
      </c>
      <c r="D13" s="7"/>
      <c r="E13" s="8">
        <v>-2879772235</v>
      </c>
      <c r="F13" s="7"/>
      <c r="G13" s="8">
        <v>3533036590</v>
      </c>
      <c r="H13" s="7"/>
      <c r="I13" s="17">
        <f t="shared" si="0"/>
        <v>653264355</v>
      </c>
      <c r="J13" s="7"/>
      <c r="K13" s="19">
        <v>3.8006243829995424E-4</v>
      </c>
      <c r="L13" s="7"/>
      <c r="M13" s="8">
        <v>0</v>
      </c>
      <c r="N13" s="7"/>
      <c r="O13" s="8">
        <v>12210434683</v>
      </c>
      <c r="P13" s="7"/>
      <c r="Q13" s="8">
        <v>3533036590</v>
      </c>
      <c r="R13" s="7"/>
      <c r="S13" s="17">
        <f t="shared" si="1"/>
        <v>15743471273</v>
      </c>
      <c r="T13" s="7"/>
      <c r="U13" s="19">
        <f t="shared" si="2"/>
        <v>2.2651905102171995E-3</v>
      </c>
    </row>
    <row r="14" spans="1:21">
      <c r="A14" s="1" t="s">
        <v>16</v>
      </c>
      <c r="C14" s="8">
        <v>0</v>
      </c>
      <c r="D14" s="7"/>
      <c r="E14" s="8">
        <v>-730863785</v>
      </c>
      <c r="F14" s="7"/>
      <c r="G14" s="8">
        <v>1045659667</v>
      </c>
      <c r="H14" s="7"/>
      <c r="I14" s="17">
        <f t="shared" si="0"/>
        <v>314795882</v>
      </c>
      <c r="J14" s="7"/>
      <c r="K14" s="19">
        <v>1.8314498497274458E-4</v>
      </c>
      <c r="L14" s="7"/>
      <c r="M14" s="8">
        <v>0</v>
      </c>
      <c r="N14" s="7"/>
      <c r="O14" s="8">
        <v>0</v>
      </c>
      <c r="P14" s="7"/>
      <c r="Q14" s="8">
        <v>1045659667</v>
      </c>
      <c r="R14" s="7"/>
      <c r="S14" s="17">
        <f t="shared" si="1"/>
        <v>1045659667</v>
      </c>
      <c r="T14" s="7"/>
      <c r="U14" s="19">
        <f t="shared" si="2"/>
        <v>1.5045083219146526E-4</v>
      </c>
    </row>
    <row r="15" spans="1:21">
      <c r="A15" s="1" t="s">
        <v>23</v>
      </c>
      <c r="C15" s="8">
        <v>0</v>
      </c>
      <c r="D15" s="7"/>
      <c r="E15" s="8">
        <v>10552864926</v>
      </c>
      <c r="F15" s="7"/>
      <c r="G15" s="8">
        <v>-1816382221</v>
      </c>
      <c r="H15" s="7"/>
      <c r="I15" s="17">
        <f t="shared" si="0"/>
        <v>8736482705</v>
      </c>
      <c r="J15" s="7"/>
      <c r="K15" s="19">
        <v>5.0827951863800678E-3</v>
      </c>
      <c r="L15" s="7"/>
      <c r="M15" s="8">
        <v>8220000000</v>
      </c>
      <c r="N15" s="7"/>
      <c r="O15" s="8">
        <v>268990682</v>
      </c>
      <c r="P15" s="7"/>
      <c r="Q15" s="8">
        <v>-5073791481</v>
      </c>
      <c r="R15" s="7"/>
      <c r="S15" s="17">
        <f t="shared" si="1"/>
        <v>3415199201</v>
      </c>
      <c r="T15" s="7"/>
      <c r="U15" s="19">
        <f t="shared" si="2"/>
        <v>4.9138316997941278E-4</v>
      </c>
    </row>
    <row r="16" spans="1:21">
      <c r="A16" s="1" t="s">
        <v>66</v>
      </c>
      <c r="C16" s="8">
        <v>0</v>
      </c>
      <c r="D16" s="7"/>
      <c r="E16" s="8">
        <v>0</v>
      </c>
      <c r="F16" s="7"/>
      <c r="G16" s="8">
        <v>3737607112</v>
      </c>
      <c r="H16" s="7"/>
      <c r="I16" s="17">
        <f t="shared" si="0"/>
        <v>3737607112</v>
      </c>
      <c r="J16" s="7"/>
      <c r="K16" s="19">
        <v>2.1745011212099125E-3</v>
      </c>
      <c r="L16" s="7"/>
      <c r="M16" s="8">
        <v>0</v>
      </c>
      <c r="N16" s="7"/>
      <c r="O16" s="8">
        <v>0</v>
      </c>
      <c r="P16" s="7"/>
      <c r="Q16" s="8">
        <v>3737607112</v>
      </c>
      <c r="R16" s="7"/>
      <c r="S16" s="17">
        <f t="shared" si="1"/>
        <v>3737607112</v>
      </c>
      <c r="T16" s="7"/>
      <c r="U16" s="19">
        <f t="shared" si="2"/>
        <v>5.3777162699452101E-4</v>
      </c>
    </row>
    <row r="17" spans="1:21">
      <c r="A17" s="1" t="s">
        <v>46</v>
      </c>
      <c r="C17" s="8">
        <v>0</v>
      </c>
      <c r="D17" s="7"/>
      <c r="E17" s="8">
        <v>39148991192</v>
      </c>
      <c r="F17" s="7"/>
      <c r="G17" s="8">
        <v>0</v>
      </c>
      <c r="H17" s="7"/>
      <c r="I17" s="17">
        <f t="shared" si="0"/>
        <v>39148991192</v>
      </c>
      <c r="J17" s="7"/>
      <c r="K17" s="19">
        <v>2.2776477754422944E-2</v>
      </c>
      <c r="L17" s="7"/>
      <c r="M17" s="8">
        <v>26383404000</v>
      </c>
      <c r="N17" s="7"/>
      <c r="O17" s="8">
        <v>79079092165</v>
      </c>
      <c r="P17" s="7"/>
      <c r="Q17" s="8">
        <v>59415434167</v>
      </c>
      <c r="R17" s="7"/>
      <c r="S17" s="17">
        <f t="shared" si="1"/>
        <v>164877930332</v>
      </c>
      <c r="T17" s="7"/>
      <c r="U17" s="19">
        <f t="shared" si="2"/>
        <v>2.37228446418177E-2</v>
      </c>
    </row>
    <row r="18" spans="1:21">
      <c r="A18" s="1" t="s">
        <v>261</v>
      </c>
      <c r="C18" s="8">
        <v>0</v>
      </c>
      <c r="D18" s="7"/>
      <c r="E18" s="8">
        <v>0</v>
      </c>
      <c r="F18" s="7"/>
      <c r="G18" s="8">
        <v>0</v>
      </c>
      <c r="H18" s="7"/>
      <c r="I18" s="17">
        <f t="shared" si="0"/>
        <v>0</v>
      </c>
      <c r="J18" s="7"/>
      <c r="K18" s="19">
        <v>0</v>
      </c>
      <c r="L18" s="7"/>
      <c r="M18" s="8">
        <v>0</v>
      </c>
      <c r="N18" s="7"/>
      <c r="O18" s="8">
        <v>0</v>
      </c>
      <c r="P18" s="7"/>
      <c r="Q18" s="8">
        <v>1935067486</v>
      </c>
      <c r="R18" s="7"/>
      <c r="S18" s="17">
        <f t="shared" si="1"/>
        <v>1935067486</v>
      </c>
      <c r="T18" s="7"/>
      <c r="U18" s="19">
        <f t="shared" si="2"/>
        <v>2.7841995135052534E-4</v>
      </c>
    </row>
    <row r="19" spans="1:21">
      <c r="A19" s="1" t="s">
        <v>262</v>
      </c>
      <c r="C19" s="8">
        <v>0</v>
      </c>
      <c r="D19" s="7"/>
      <c r="E19" s="8">
        <v>0</v>
      </c>
      <c r="F19" s="7"/>
      <c r="G19" s="8">
        <v>0</v>
      </c>
      <c r="H19" s="7"/>
      <c r="I19" s="17">
        <f t="shared" si="0"/>
        <v>0</v>
      </c>
      <c r="J19" s="7"/>
      <c r="K19" s="19">
        <v>0</v>
      </c>
      <c r="L19" s="7"/>
      <c r="M19" s="8">
        <v>0</v>
      </c>
      <c r="N19" s="7"/>
      <c r="O19" s="8">
        <v>0</v>
      </c>
      <c r="P19" s="7"/>
      <c r="Q19" s="8">
        <v>120695896</v>
      </c>
      <c r="R19" s="7"/>
      <c r="S19" s="17">
        <f t="shared" si="1"/>
        <v>120695896</v>
      </c>
      <c r="T19" s="7"/>
      <c r="U19" s="19">
        <f t="shared" si="2"/>
        <v>1.7365877797880621E-5</v>
      </c>
    </row>
    <row r="20" spans="1:21">
      <c r="A20" s="1" t="s">
        <v>263</v>
      </c>
      <c r="C20" s="8">
        <v>0</v>
      </c>
      <c r="D20" s="7"/>
      <c r="E20" s="8">
        <v>0</v>
      </c>
      <c r="F20" s="7"/>
      <c r="G20" s="8">
        <v>0</v>
      </c>
      <c r="H20" s="7"/>
      <c r="I20" s="17">
        <f t="shared" si="0"/>
        <v>0</v>
      </c>
      <c r="J20" s="7"/>
      <c r="K20" s="19">
        <v>0</v>
      </c>
      <c r="L20" s="7"/>
      <c r="M20" s="8">
        <v>0</v>
      </c>
      <c r="N20" s="7"/>
      <c r="O20" s="8">
        <v>0</v>
      </c>
      <c r="P20" s="7"/>
      <c r="Q20" s="8">
        <v>212204139431</v>
      </c>
      <c r="R20" s="7"/>
      <c r="S20" s="17">
        <f t="shared" si="1"/>
        <v>212204139431</v>
      </c>
      <c r="T20" s="7"/>
      <c r="U20" s="19">
        <f t="shared" si="2"/>
        <v>3.0532199318220116E-2</v>
      </c>
    </row>
    <row r="21" spans="1:21">
      <c r="A21" s="1" t="s">
        <v>264</v>
      </c>
      <c r="C21" s="8">
        <v>0</v>
      </c>
      <c r="D21" s="7"/>
      <c r="E21" s="8">
        <v>0</v>
      </c>
      <c r="F21" s="7"/>
      <c r="G21" s="8">
        <v>0</v>
      </c>
      <c r="H21" s="7"/>
      <c r="I21" s="17">
        <f t="shared" si="0"/>
        <v>0</v>
      </c>
      <c r="J21" s="7"/>
      <c r="K21" s="19">
        <v>0</v>
      </c>
      <c r="L21" s="7"/>
      <c r="M21" s="8">
        <v>0</v>
      </c>
      <c r="N21" s="7"/>
      <c r="O21" s="8">
        <v>0</v>
      </c>
      <c r="P21" s="7"/>
      <c r="Q21" s="8">
        <v>5522366903</v>
      </c>
      <c r="R21" s="7"/>
      <c r="S21" s="17">
        <f t="shared" si="1"/>
        <v>5522366903</v>
      </c>
      <c r="T21" s="7"/>
      <c r="U21" s="19">
        <f t="shared" si="2"/>
        <v>7.945651175459889E-4</v>
      </c>
    </row>
    <row r="22" spans="1:21">
      <c r="A22" s="1" t="s">
        <v>265</v>
      </c>
      <c r="C22" s="8">
        <v>0</v>
      </c>
      <c r="D22" s="7"/>
      <c r="E22" s="8">
        <v>0</v>
      </c>
      <c r="F22" s="7"/>
      <c r="G22" s="8">
        <v>0</v>
      </c>
      <c r="H22" s="7"/>
      <c r="I22" s="17">
        <f t="shared" si="0"/>
        <v>0</v>
      </c>
      <c r="J22" s="7"/>
      <c r="K22" s="19">
        <v>0</v>
      </c>
      <c r="L22" s="7"/>
      <c r="M22" s="8">
        <v>0</v>
      </c>
      <c r="N22" s="7"/>
      <c r="O22" s="8">
        <v>0</v>
      </c>
      <c r="P22" s="7"/>
      <c r="Q22" s="8">
        <v>7542309798</v>
      </c>
      <c r="R22" s="7"/>
      <c r="S22" s="17">
        <f t="shared" si="1"/>
        <v>7542309798</v>
      </c>
      <c r="T22" s="7"/>
      <c r="U22" s="19">
        <f t="shared" si="2"/>
        <v>1.0851970498303078E-3</v>
      </c>
    </row>
    <row r="23" spans="1:21">
      <c r="A23" s="1" t="s">
        <v>266</v>
      </c>
      <c r="C23" s="8">
        <v>0</v>
      </c>
      <c r="D23" s="7"/>
      <c r="E23" s="8">
        <v>0</v>
      </c>
      <c r="F23" s="7"/>
      <c r="G23" s="8">
        <v>0</v>
      </c>
      <c r="H23" s="7"/>
      <c r="I23" s="17">
        <f t="shared" si="0"/>
        <v>0</v>
      </c>
      <c r="J23" s="7"/>
      <c r="K23" s="19">
        <v>0</v>
      </c>
      <c r="L23" s="7"/>
      <c r="M23" s="8">
        <v>0</v>
      </c>
      <c r="N23" s="7"/>
      <c r="O23" s="8">
        <v>0</v>
      </c>
      <c r="P23" s="7"/>
      <c r="Q23" s="8">
        <v>5781434739</v>
      </c>
      <c r="R23" s="7"/>
      <c r="S23" s="17">
        <f t="shared" si="1"/>
        <v>5781434739</v>
      </c>
      <c r="T23" s="7"/>
      <c r="U23" s="19">
        <f t="shared" si="2"/>
        <v>8.318401246542454E-4</v>
      </c>
    </row>
    <row r="24" spans="1:21">
      <c r="A24" s="1" t="s">
        <v>267</v>
      </c>
      <c r="C24" s="8">
        <v>0</v>
      </c>
      <c r="D24" s="7"/>
      <c r="E24" s="8">
        <v>0</v>
      </c>
      <c r="F24" s="7"/>
      <c r="G24" s="8">
        <v>0</v>
      </c>
      <c r="H24" s="7"/>
      <c r="I24" s="17">
        <f t="shared" si="0"/>
        <v>0</v>
      </c>
      <c r="J24" s="7"/>
      <c r="K24" s="19">
        <v>0</v>
      </c>
      <c r="L24" s="7"/>
      <c r="M24" s="8">
        <v>0</v>
      </c>
      <c r="N24" s="7"/>
      <c r="O24" s="8">
        <v>0</v>
      </c>
      <c r="P24" s="7"/>
      <c r="Q24" s="8">
        <v>0</v>
      </c>
      <c r="R24" s="7"/>
      <c r="S24" s="17">
        <f t="shared" si="1"/>
        <v>0</v>
      </c>
      <c r="T24" s="7"/>
      <c r="U24" s="19">
        <f t="shared" si="2"/>
        <v>0</v>
      </c>
    </row>
    <row r="25" spans="1:21">
      <c r="A25" s="1" t="s">
        <v>247</v>
      </c>
      <c r="C25" s="8">
        <v>0</v>
      </c>
      <c r="D25" s="7"/>
      <c r="E25" s="8">
        <v>0</v>
      </c>
      <c r="F25" s="7"/>
      <c r="G25" s="8">
        <v>0</v>
      </c>
      <c r="H25" s="7"/>
      <c r="I25" s="17">
        <f t="shared" si="0"/>
        <v>0</v>
      </c>
      <c r="J25" s="7"/>
      <c r="K25" s="19">
        <v>0</v>
      </c>
      <c r="L25" s="7"/>
      <c r="M25" s="8">
        <v>2530351503</v>
      </c>
      <c r="N25" s="7"/>
      <c r="O25" s="8">
        <v>0</v>
      </c>
      <c r="P25" s="7"/>
      <c r="Q25" s="8">
        <v>52066031868</v>
      </c>
      <c r="R25" s="7"/>
      <c r="S25" s="17">
        <f t="shared" si="1"/>
        <v>54596383371</v>
      </c>
      <c r="T25" s="7"/>
      <c r="U25" s="19">
        <f t="shared" si="2"/>
        <v>7.855396523399831E-3</v>
      </c>
    </row>
    <row r="26" spans="1:21">
      <c r="A26" s="1" t="s">
        <v>268</v>
      </c>
      <c r="C26" s="8">
        <v>0</v>
      </c>
      <c r="D26" s="7"/>
      <c r="E26" s="8">
        <v>0</v>
      </c>
      <c r="F26" s="7"/>
      <c r="G26" s="8">
        <v>0</v>
      </c>
      <c r="H26" s="7"/>
      <c r="I26" s="17">
        <f t="shared" si="0"/>
        <v>0</v>
      </c>
      <c r="J26" s="7"/>
      <c r="K26" s="19">
        <v>0</v>
      </c>
      <c r="L26" s="7"/>
      <c r="M26" s="8">
        <v>0</v>
      </c>
      <c r="N26" s="7"/>
      <c r="O26" s="8">
        <v>0</v>
      </c>
      <c r="P26" s="7"/>
      <c r="Q26" s="8">
        <v>725632489</v>
      </c>
      <c r="R26" s="7"/>
      <c r="S26" s="17">
        <f t="shared" si="1"/>
        <v>725632489</v>
      </c>
      <c r="T26" s="7"/>
      <c r="U26" s="19">
        <f t="shared" si="2"/>
        <v>1.044049180441558E-4</v>
      </c>
    </row>
    <row r="27" spans="1:21">
      <c r="A27" s="1" t="s">
        <v>269</v>
      </c>
      <c r="C27" s="8">
        <v>0</v>
      </c>
      <c r="D27" s="7"/>
      <c r="E27" s="8">
        <v>0</v>
      </c>
      <c r="F27" s="7"/>
      <c r="G27" s="8">
        <v>0</v>
      </c>
      <c r="H27" s="7"/>
      <c r="I27" s="17">
        <f t="shared" si="0"/>
        <v>0</v>
      </c>
      <c r="J27" s="7"/>
      <c r="K27" s="19">
        <v>0</v>
      </c>
      <c r="L27" s="7"/>
      <c r="M27" s="8">
        <v>0</v>
      </c>
      <c r="N27" s="7"/>
      <c r="O27" s="8">
        <v>0</v>
      </c>
      <c r="P27" s="7"/>
      <c r="Q27" s="8">
        <v>780702316</v>
      </c>
      <c r="R27" s="7"/>
      <c r="S27" s="17">
        <f t="shared" si="1"/>
        <v>780702316</v>
      </c>
      <c r="T27" s="7"/>
      <c r="U27" s="19">
        <f t="shared" si="2"/>
        <v>1.1232843423423758E-4</v>
      </c>
    </row>
    <row r="28" spans="1:21">
      <c r="A28" s="1" t="s">
        <v>47</v>
      </c>
      <c r="C28" s="8">
        <v>44073994638</v>
      </c>
      <c r="D28" s="7"/>
      <c r="E28" s="8">
        <v>-20147405400</v>
      </c>
      <c r="F28" s="7"/>
      <c r="G28" s="8">
        <v>0</v>
      </c>
      <c r="H28" s="7"/>
      <c r="I28" s="17">
        <f t="shared" si="0"/>
        <v>23926589238</v>
      </c>
      <c r="J28" s="7"/>
      <c r="K28" s="19">
        <v>1.3920241899614627E-2</v>
      </c>
      <c r="L28" s="7"/>
      <c r="M28" s="8">
        <v>44073994638</v>
      </c>
      <c r="N28" s="7"/>
      <c r="O28" s="8">
        <v>92769485305</v>
      </c>
      <c r="P28" s="7"/>
      <c r="Q28" s="8">
        <v>278660974583</v>
      </c>
      <c r="R28" s="7"/>
      <c r="S28" s="17">
        <f t="shared" si="1"/>
        <v>415504454526</v>
      </c>
      <c r="T28" s="7"/>
      <c r="U28" s="19">
        <f t="shared" si="2"/>
        <v>5.9783305157066494E-2</v>
      </c>
    </row>
    <row r="29" spans="1:21">
      <c r="A29" s="1" t="s">
        <v>270</v>
      </c>
      <c r="C29" s="8">
        <v>0</v>
      </c>
      <c r="D29" s="7"/>
      <c r="E29" s="8">
        <v>0</v>
      </c>
      <c r="F29" s="7"/>
      <c r="G29" s="8">
        <v>0</v>
      </c>
      <c r="H29" s="7"/>
      <c r="I29" s="17">
        <f t="shared" si="0"/>
        <v>0</v>
      </c>
      <c r="J29" s="7"/>
      <c r="K29" s="19">
        <v>0</v>
      </c>
      <c r="L29" s="7"/>
      <c r="M29" s="8">
        <v>0</v>
      </c>
      <c r="N29" s="7"/>
      <c r="O29" s="8">
        <v>0</v>
      </c>
      <c r="P29" s="7"/>
      <c r="Q29" s="8">
        <v>6598519878</v>
      </c>
      <c r="R29" s="7"/>
      <c r="S29" s="17">
        <f t="shared" si="1"/>
        <v>6598519878</v>
      </c>
      <c r="T29" s="7"/>
      <c r="U29" s="19">
        <f t="shared" si="2"/>
        <v>9.4940336536574648E-4</v>
      </c>
    </row>
    <row r="30" spans="1:21">
      <c r="A30" s="1" t="s">
        <v>54</v>
      </c>
      <c r="C30" s="8">
        <v>0</v>
      </c>
      <c r="D30" s="7"/>
      <c r="E30" s="8">
        <v>198317415422</v>
      </c>
      <c r="F30" s="7"/>
      <c r="G30" s="8">
        <v>0</v>
      </c>
      <c r="H30" s="7"/>
      <c r="I30" s="17">
        <f t="shared" si="0"/>
        <v>198317415422</v>
      </c>
      <c r="J30" s="7"/>
      <c r="K30" s="19">
        <v>0.1153790190536728</v>
      </c>
      <c r="L30" s="7"/>
      <c r="M30" s="8">
        <v>11525607512</v>
      </c>
      <c r="N30" s="7"/>
      <c r="O30" s="8">
        <v>235070856728</v>
      </c>
      <c r="P30" s="7"/>
      <c r="Q30" s="8">
        <v>70722184793</v>
      </c>
      <c r="R30" s="7"/>
      <c r="S30" s="17">
        <f t="shared" si="1"/>
        <v>317318649033</v>
      </c>
      <c r="T30" s="7"/>
      <c r="U30" s="19">
        <f t="shared" si="2"/>
        <v>4.5656207582200202E-2</v>
      </c>
    </row>
    <row r="31" spans="1:21">
      <c r="A31" s="1" t="s">
        <v>15</v>
      </c>
      <c r="C31" s="8">
        <v>0</v>
      </c>
      <c r="D31" s="7"/>
      <c r="E31" s="8">
        <v>-862939675</v>
      </c>
      <c r="F31" s="7"/>
      <c r="G31" s="8">
        <v>0</v>
      </c>
      <c r="H31" s="7"/>
      <c r="I31" s="17">
        <f t="shared" si="0"/>
        <v>-862939675</v>
      </c>
      <c r="J31" s="7"/>
      <c r="K31" s="19">
        <v>-5.0204936864536268E-4</v>
      </c>
      <c r="L31" s="7"/>
      <c r="M31" s="8">
        <v>1690808754</v>
      </c>
      <c r="N31" s="7"/>
      <c r="O31" s="8">
        <v>17012489640</v>
      </c>
      <c r="P31" s="7"/>
      <c r="Q31" s="8">
        <v>10303457994</v>
      </c>
      <c r="R31" s="7"/>
      <c r="S31" s="17">
        <f t="shared" si="1"/>
        <v>29006756388</v>
      </c>
      <c r="T31" s="7"/>
      <c r="U31" s="19">
        <f t="shared" si="2"/>
        <v>4.1735287067830463E-3</v>
      </c>
    </row>
    <row r="32" spans="1:21">
      <c r="A32" s="1" t="s">
        <v>19</v>
      </c>
      <c r="C32" s="8">
        <v>0</v>
      </c>
      <c r="D32" s="7"/>
      <c r="E32" s="8">
        <v>12828520612</v>
      </c>
      <c r="F32" s="7"/>
      <c r="G32" s="8">
        <v>0</v>
      </c>
      <c r="H32" s="7"/>
      <c r="I32" s="17">
        <f t="shared" si="0"/>
        <v>12828520612</v>
      </c>
      <c r="J32" s="7"/>
      <c r="K32" s="19">
        <v>7.4635004745941501E-3</v>
      </c>
      <c r="L32" s="7"/>
      <c r="M32" s="8">
        <v>0</v>
      </c>
      <c r="N32" s="7"/>
      <c r="O32" s="8">
        <v>1611674639</v>
      </c>
      <c r="P32" s="7"/>
      <c r="Q32" s="8">
        <v>-23008769087</v>
      </c>
      <c r="R32" s="7"/>
      <c r="S32" s="17">
        <f t="shared" si="1"/>
        <v>-21397094448</v>
      </c>
      <c r="T32" s="7"/>
      <c r="U32" s="19">
        <f t="shared" si="2"/>
        <v>-3.0786409457839218E-3</v>
      </c>
    </row>
    <row r="33" spans="1:21">
      <c r="A33" s="1" t="s">
        <v>271</v>
      </c>
      <c r="C33" s="8">
        <v>0</v>
      </c>
      <c r="D33" s="7"/>
      <c r="E33" s="8">
        <v>0</v>
      </c>
      <c r="F33" s="7"/>
      <c r="G33" s="8">
        <v>0</v>
      </c>
      <c r="H33" s="7"/>
      <c r="I33" s="17">
        <f t="shared" si="0"/>
        <v>0</v>
      </c>
      <c r="J33" s="7"/>
      <c r="K33" s="19">
        <v>0</v>
      </c>
      <c r="L33" s="7"/>
      <c r="M33" s="8">
        <v>0</v>
      </c>
      <c r="N33" s="7"/>
      <c r="O33" s="8">
        <v>0</v>
      </c>
      <c r="P33" s="7"/>
      <c r="Q33" s="8">
        <v>2110436594</v>
      </c>
      <c r="R33" s="7"/>
      <c r="S33" s="17">
        <f t="shared" si="1"/>
        <v>2110436594</v>
      </c>
      <c r="T33" s="7"/>
      <c r="U33" s="19">
        <f t="shared" si="2"/>
        <v>3.0365227987188062E-4</v>
      </c>
    </row>
    <row r="34" spans="1:21">
      <c r="A34" s="1" t="s">
        <v>55</v>
      </c>
      <c r="C34" s="8">
        <v>0</v>
      </c>
      <c r="D34" s="7"/>
      <c r="E34" s="8">
        <v>-411536700</v>
      </c>
      <c r="F34" s="7"/>
      <c r="G34" s="8">
        <v>0</v>
      </c>
      <c r="H34" s="7"/>
      <c r="I34" s="17">
        <f t="shared" si="0"/>
        <v>-411536700</v>
      </c>
      <c r="J34" s="7"/>
      <c r="K34" s="19">
        <v>-2.3942779129884834E-4</v>
      </c>
      <c r="L34" s="7"/>
      <c r="M34" s="8">
        <v>1280641600</v>
      </c>
      <c r="N34" s="7"/>
      <c r="O34" s="8">
        <v>13836376877</v>
      </c>
      <c r="P34" s="7"/>
      <c r="Q34" s="8">
        <v>9059284516</v>
      </c>
      <c r="R34" s="7"/>
      <c r="S34" s="17">
        <f t="shared" si="1"/>
        <v>24176302993</v>
      </c>
      <c r="T34" s="7"/>
      <c r="U34" s="19">
        <f t="shared" si="2"/>
        <v>3.4785169777518657E-3</v>
      </c>
    </row>
    <row r="35" spans="1:21">
      <c r="A35" s="1" t="s">
        <v>62</v>
      </c>
      <c r="C35" s="8">
        <v>0</v>
      </c>
      <c r="D35" s="7"/>
      <c r="E35" s="8">
        <v>25169748948</v>
      </c>
      <c r="F35" s="7"/>
      <c r="G35" s="8">
        <v>0</v>
      </c>
      <c r="H35" s="7"/>
      <c r="I35" s="17">
        <f t="shared" si="0"/>
        <v>25169748948</v>
      </c>
      <c r="J35" s="7"/>
      <c r="K35" s="19">
        <v>1.4643499348092531E-2</v>
      </c>
      <c r="L35" s="7"/>
      <c r="M35" s="8">
        <v>4675000000</v>
      </c>
      <c r="N35" s="7"/>
      <c r="O35" s="8">
        <v>109637164282</v>
      </c>
      <c r="P35" s="7"/>
      <c r="Q35" s="8">
        <v>600225743312</v>
      </c>
      <c r="R35" s="7"/>
      <c r="S35" s="17">
        <f t="shared" si="1"/>
        <v>714537907594</v>
      </c>
      <c r="T35" s="7"/>
      <c r="U35" s="19">
        <f t="shared" si="2"/>
        <v>0.10280861567348337</v>
      </c>
    </row>
    <row r="36" spans="1:21">
      <c r="A36" s="1" t="s">
        <v>272</v>
      </c>
      <c r="C36" s="8">
        <v>0</v>
      </c>
      <c r="D36" s="7"/>
      <c r="E36" s="8">
        <v>0</v>
      </c>
      <c r="F36" s="7"/>
      <c r="G36" s="8">
        <v>0</v>
      </c>
      <c r="H36" s="7"/>
      <c r="I36" s="17">
        <f t="shared" si="0"/>
        <v>0</v>
      </c>
      <c r="J36" s="7"/>
      <c r="K36" s="19">
        <v>0</v>
      </c>
      <c r="L36" s="7"/>
      <c r="M36" s="8">
        <v>0</v>
      </c>
      <c r="N36" s="7"/>
      <c r="O36" s="8">
        <v>0</v>
      </c>
      <c r="P36" s="7"/>
      <c r="Q36" s="8">
        <v>0</v>
      </c>
      <c r="R36" s="7"/>
      <c r="S36" s="17">
        <f t="shared" si="1"/>
        <v>0</v>
      </c>
      <c r="T36" s="7"/>
      <c r="U36" s="19">
        <f t="shared" si="2"/>
        <v>0</v>
      </c>
    </row>
    <row r="37" spans="1:21">
      <c r="A37" s="1" t="s">
        <v>30</v>
      </c>
      <c r="C37" s="8">
        <v>0</v>
      </c>
      <c r="D37" s="7"/>
      <c r="E37" s="8">
        <v>21814473175</v>
      </c>
      <c r="F37" s="7"/>
      <c r="G37" s="8">
        <v>0</v>
      </c>
      <c r="H37" s="7"/>
      <c r="I37" s="17">
        <f t="shared" si="0"/>
        <v>21814473175</v>
      </c>
      <c r="J37" s="7"/>
      <c r="K37" s="19">
        <v>1.2691434641523407E-2</v>
      </c>
      <c r="L37" s="7"/>
      <c r="M37" s="8">
        <v>14220000000</v>
      </c>
      <c r="N37" s="7"/>
      <c r="O37" s="8">
        <v>43231462155</v>
      </c>
      <c r="P37" s="7"/>
      <c r="Q37" s="8">
        <v>75332509699</v>
      </c>
      <c r="R37" s="7"/>
      <c r="S37" s="17">
        <f t="shared" si="1"/>
        <v>132783971854</v>
      </c>
      <c r="T37" s="7"/>
      <c r="U37" s="19">
        <f t="shared" si="2"/>
        <v>1.9105125403218213E-2</v>
      </c>
    </row>
    <row r="38" spans="1:21">
      <c r="A38" s="1" t="s">
        <v>273</v>
      </c>
      <c r="C38" s="8">
        <v>0</v>
      </c>
      <c r="D38" s="7"/>
      <c r="E38" s="8">
        <v>0</v>
      </c>
      <c r="F38" s="7"/>
      <c r="G38" s="8">
        <v>0</v>
      </c>
      <c r="H38" s="7"/>
      <c r="I38" s="17">
        <f t="shared" si="0"/>
        <v>0</v>
      </c>
      <c r="J38" s="7"/>
      <c r="K38" s="19">
        <v>0</v>
      </c>
      <c r="L38" s="7"/>
      <c r="M38" s="8">
        <v>0</v>
      </c>
      <c r="N38" s="7"/>
      <c r="O38" s="8">
        <v>0</v>
      </c>
      <c r="P38" s="7"/>
      <c r="Q38" s="8">
        <v>21759787348</v>
      </c>
      <c r="R38" s="7"/>
      <c r="S38" s="17">
        <f t="shared" si="1"/>
        <v>21759787348</v>
      </c>
      <c r="T38" s="7"/>
      <c r="U38" s="19">
        <f t="shared" si="2"/>
        <v>3.1308256578437164E-3</v>
      </c>
    </row>
    <row r="39" spans="1:21">
      <c r="A39" s="1" t="s">
        <v>20</v>
      </c>
      <c r="C39" s="8">
        <v>0</v>
      </c>
      <c r="D39" s="7"/>
      <c r="E39" s="8">
        <v>243426248937</v>
      </c>
      <c r="F39" s="7"/>
      <c r="G39" s="8">
        <v>0</v>
      </c>
      <c r="H39" s="7"/>
      <c r="I39" s="17">
        <f t="shared" si="0"/>
        <v>243426248937</v>
      </c>
      <c r="J39" s="7"/>
      <c r="K39" s="19">
        <v>0.14162287136760718</v>
      </c>
      <c r="L39" s="7"/>
      <c r="M39" s="8">
        <v>165906094000</v>
      </c>
      <c r="N39" s="7"/>
      <c r="O39" s="8">
        <v>1020395830521</v>
      </c>
      <c r="P39" s="7"/>
      <c r="Q39" s="8">
        <v>29175991157</v>
      </c>
      <c r="R39" s="7"/>
      <c r="S39" s="17">
        <f t="shared" si="1"/>
        <v>1215477915678</v>
      </c>
      <c r="T39" s="7"/>
      <c r="U39" s="19">
        <f t="shared" si="2"/>
        <v>0.17488449607008005</v>
      </c>
    </row>
    <row r="40" spans="1:21">
      <c r="A40" s="1" t="s">
        <v>31</v>
      </c>
      <c r="C40" s="8">
        <v>0</v>
      </c>
      <c r="D40" s="7"/>
      <c r="E40" s="8">
        <v>28545136150</v>
      </c>
      <c r="F40" s="7"/>
      <c r="G40" s="8">
        <v>0</v>
      </c>
      <c r="H40" s="7"/>
      <c r="I40" s="17">
        <f t="shared" si="0"/>
        <v>28545136150</v>
      </c>
      <c r="J40" s="7"/>
      <c r="K40" s="19">
        <v>1.6607264675834284E-2</v>
      </c>
      <c r="L40" s="7"/>
      <c r="M40" s="8">
        <v>121000000</v>
      </c>
      <c r="N40" s="7"/>
      <c r="O40" s="8">
        <v>25639524630</v>
      </c>
      <c r="P40" s="7"/>
      <c r="Q40" s="8">
        <v>2765543461</v>
      </c>
      <c r="R40" s="7"/>
      <c r="S40" s="17">
        <f t="shared" si="1"/>
        <v>28526068091</v>
      </c>
      <c r="T40" s="7"/>
      <c r="U40" s="19">
        <f t="shared" si="2"/>
        <v>4.1043666681286964E-3</v>
      </c>
    </row>
    <row r="41" spans="1:21">
      <c r="A41" s="1" t="s">
        <v>274</v>
      </c>
      <c r="C41" s="8">
        <v>0</v>
      </c>
      <c r="D41" s="7"/>
      <c r="E41" s="8">
        <v>0</v>
      </c>
      <c r="F41" s="7"/>
      <c r="G41" s="8">
        <v>0</v>
      </c>
      <c r="H41" s="7"/>
      <c r="I41" s="17">
        <f t="shared" si="0"/>
        <v>0</v>
      </c>
      <c r="J41" s="7"/>
      <c r="K41" s="19">
        <v>0</v>
      </c>
      <c r="L41" s="7"/>
      <c r="M41" s="8">
        <v>0</v>
      </c>
      <c r="N41" s="7"/>
      <c r="O41" s="8">
        <v>0</v>
      </c>
      <c r="P41" s="7"/>
      <c r="Q41" s="8">
        <v>76672731360</v>
      </c>
      <c r="R41" s="7"/>
      <c r="S41" s="17">
        <f t="shared" si="1"/>
        <v>76672731360</v>
      </c>
      <c r="T41" s="7"/>
      <c r="U41" s="19">
        <f t="shared" si="2"/>
        <v>1.1031769325673584E-2</v>
      </c>
    </row>
    <row r="42" spans="1:21">
      <c r="A42" s="1" t="s">
        <v>25</v>
      </c>
      <c r="C42" s="8">
        <v>0</v>
      </c>
      <c r="D42" s="7"/>
      <c r="E42" s="8">
        <v>45705623611</v>
      </c>
      <c r="F42" s="7"/>
      <c r="G42" s="8">
        <v>0</v>
      </c>
      <c r="H42" s="7"/>
      <c r="I42" s="17">
        <f t="shared" si="0"/>
        <v>45705623611</v>
      </c>
      <c r="J42" s="7"/>
      <c r="K42" s="19">
        <v>2.6591058613042833E-2</v>
      </c>
      <c r="L42" s="7"/>
      <c r="M42" s="8">
        <v>15000000000</v>
      </c>
      <c r="N42" s="7"/>
      <c r="O42" s="8">
        <v>103522403495</v>
      </c>
      <c r="P42" s="7"/>
      <c r="Q42" s="8">
        <v>13426370254</v>
      </c>
      <c r="R42" s="7"/>
      <c r="S42" s="17">
        <f t="shared" si="1"/>
        <v>131948773749</v>
      </c>
      <c r="T42" s="7"/>
      <c r="U42" s="19">
        <f t="shared" si="2"/>
        <v>1.8984956046105596E-2</v>
      </c>
    </row>
    <row r="43" spans="1:21">
      <c r="A43" s="1" t="s">
        <v>275</v>
      </c>
      <c r="C43" s="8">
        <v>0</v>
      </c>
      <c r="D43" s="7"/>
      <c r="E43" s="8">
        <v>0</v>
      </c>
      <c r="F43" s="7"/>
      <c r="G43" s="8">
        <v>0</v>
      </c>
      <c r="H43" s="7"/>
      <c r="I43" s="17">
        <f t="shared" si="0"/>
        <v>0</v>
      </c>
      <c r="J43" s="7"/>
      <c r="K43" s="19">
        <v>0</v>
      </c>
      <c r="L43" s="7"/>
      <c r="M43" s="8">
        <v>0</v>
      </c>
      <c r="N43" s="7"/>
      <c r="O43" s="8">
        <v>0</v>
      </c>
      <c r="P43" s="7"/>
      <c r="Q43" s="8">
        <v>42299724738</v>
      </c>
      <c r="R43" s="7"/>
      <c r="S43" s="17">
        <f t="shared" si="1"/>
        <v>42299724738</v>
      </c>
      <c r="T43" s="7"/>
      <c r="U43" s="19">
        <f t="shared" si="2"/>
        <v>6.0861377646518802E-3</v>
      </c>
    </row>
    <row r="44" spans="1:21">
      <c r="A44" s="1" t="s">
        <v>276</v>
      </c>
      <c r="C44" s="8">
        <v>0</v>
      </c>
      <c r="D44" s="7"/>
      <c r="E44" s="8">
        <v>0</v>
      </c>
      <c r="F44" s="7"/>
      <c r="G44" s="8">
        <v>0</v>
      </c>
      <c r="H44" s="7"/>
      <c r="I44" s="17">
        <f t="shared" si="0"/>
        <v>0</v>
      </c>
      <c r="J44" s="7"/>
      <c r="K44" s="19">
        <v>0</v>
      </c>
      <c r="L44" s="7"/>
      <c r="M44" s="8">
        <v>0</v>
      </c>
      <c r="N44" s="7"/>
      <c r="O44" s="8">
        <v>0</v>
      </c>
      <c r="P44" s="7"/>
      <c r="Q44" s="8">
        <v>9969789284</v>
      </c>
      <c r="R44" s="7"/>
      <c r="S44" s="17">
        <f t="shared" si="1"/>
        <v>9969789284</v>
      </c>
      <c r="T44" s="7"/>
      <c r="U44" s="19">
        <f t="shared" si="2"/>
        <v>1.4344658610145593E-3</v>
      </c>
    </row>
    <row r="45" spans="1:21">
      <c r="A45" s="1" t="s">
        <v>277</v>
      </c>
      <c r="C45" s="8">
        <v>0</v>
      </c>
      <c r="D45" s="7"/>
      <c r="E45" s="8">
        <v>0</v>
      </c>
      <c r="F45" s="7"/>
      <c r="G45" s="8">
        <v>0</v>
      </c>
      <c r="H45" s="7"/>
      <c r="I45" s="17">
        <f t="shared" si="0"/>
        <v>0</v>
      </c>
      <c r="J45" s="7"/>
      <c r="K45" s="19">
        <v>0</v>
      </c>
      <c r="L45" s="7"/>
      <c r="M45" s="8">
        <v>0</v>
      </c>
      <c r="N45" s="7"/>
      <c r="O45" s="8">
        <v>0</v>
      </c>
      <c r="P45" s="7"/>
      <c r="Q45" s="8">
        <v>12703567193</v>
      </c>
      <c r="R45" s="7"/>
      <c r="S45" s="17">
        <f t="shared" si="1"/>
        <v>12703567193</v>
      </c>
      <c r="T45" s="7"/>
      <c r="U45" s="19">
        <f t="shared" si="2"/>
        <v>1.8278052757552197E-3</v>
      </c>
    </row>
    <row r="46" spans="1:21">
      <c r="A46" s="1" t="s">
        <v>52</v>
      </c>
      <c r="C46" s="8">
        <v>0</v>
      </c>
      <c r="D46" s="7"/>
      <c r="E46" s="8">
        <v>1421491500</v>
      </c>
      <c r="F46" s="7"/>
      <c r="G46" s="8">
        <v>0</v>
      </c>
      <c r="H46" s="7"/>
      <c r="I46" s="17">
        <f t="shared" si="0"/>
        <v>1421491500</v>
      </c>
      <c r="J46" s="7"/>
      <c r="K46" s="19">
        <v>8.270090375781477E-4</v>
      </c>
      <c r="L46" s="7"/>
      <c r="M46" s="8">
        <v>348000000</v>
      </c>
      <c r="N46" s="7"/>
      <c r="O46" s="8">
        <v>757378606</v>
      </c>
      <c r="P46" s="7"/>
      <c r="Q46" s="8">
        <v>14329962397</v>
      </c>
      <c r="R46" s="7"/>
      <c r="S46" s="17">
        <f t="shared" si="1"/>
        <v>15435341003</v>
      </c>
      <c r="T46" s="7"/>
      <c r="U46" s="19">
        <f t="shared" si="2"/>
        <v>2.2208563382031983E-3</v>
      </c>
    </row>
    <row r="47" spans="1:21">
      <c r="A47" s="1" t="s">
        <v>237</v>
      </c>
      <c r="C47" s="8">
        <v>0</v>
      </c>
      <c r="D47" s="7"/>
      <c r="E47" s="8">
        <v>0</v>
      </c>
      <c r="F47" s="7"/>
      <c r="G47" s="8">
        <v>0</v>
      </c>
      <c r="H47" s="7"/>
      <c r="I47" s="17">
        <f t="shared" si="0"/>
        <v>0</v>
      </c>
      <c r="J47" s="7"/>
      <c r="K47" s="19">
        <v>0</v>
      </c>
      <c r="L47" s="7"/>
      <c r="M47" s="8">
        <v>119000000</v>
      </c>
      <c r="N47" s="7"/>
      <c r="O47" s="8">
        <v>0</v>
      </c>
      <c r="P47" s="7"/>
      <c r="Q47" s="8">
        <v>19878533768</v>
      </c>
      <c r="R47" s="7"/>
      <c r="S47" s="17">
        <f t="shared" si="1"/>
        <v>19997533768</v>
      </c>
      <c r="T47" s="7"/>
      <c r="U47" s="19">
        <f t="shared" si="2"/>
        <v>2.8772703893269009E-3</v>
      </c>
    </row>
    <row r="48" spans="1:21">
      <c r="A48" s="1" t="s">
        <v>278</v>
      </c>
      <c r="C48" s="8">
        <v>0</v>
      </c>
      <c r="D48" s="7"/>
      <c r="E48" s="8">
        <v>0</v>
      </c>
      <c r="F48" s="7"/>
      <c r="G48" s="8">
        <v>0</v>
      </c>
      <c r="H48" s="7"/>
      <c r="I48" s="17">
        <f t="shared" si="0"/>
        <v>0</v>
      </c>
      <c r="J48" s="7"/>
      <c r="K48" s="19">
        <v>0</v>
      </c>
      <c r="L48" s="7"/>
      <c r="M48" s="8">
        <v>0</v>
      </c>
      <c r="N48" s="7"/>
      <c r="O48" s="8">
        <v>0</v>
      </c>
      <c r="P48" s="7"/>
      <c r="Q48" s="8">
        <v>1021364787</v>
      </c>
      <c r="R48" s="7"/>
      <c r="S48" s="17">
        <f t="shared" si="1"/>
        <v>1021364787</v>
      </c>
      <c r="T48" s="7"/>
      <c r="U48" s="19">
        <f t="shared" si="2"/>
        <v>1.4695525420433821E-4</v>
      </c>
    </row>
    <row r="49" spans="1:21">
      <c r="A49" s="1" t="s">
        <v>29</v>
      </c>
      <c r="C49" s="8">
        <v>424486922</v>
      </c>
      <c r="D49" s="7"/>
      <c r="E49" s="8">
        <v>223661250</v>
      </c>
      <c r="F49" s="7"/>
      <c r="G49" s="8">
        <v>0</v>
      </c>
      <c r="H49" s="7"/>
      <c r="I49" s="17">
        <f t="shared" si="0"/>
        <v>648148172</v>
      </c>
      <c r="J49" s="7"/>
      <c r="K49" s="19">
        <v>3.7708589599990978E-4</v>
      </c>
      <c r="L49" s="7"/>
      <c r="M49" s="8">
        <v>424486922</v>
      </c>
      <c r="N49" s="7"/>
      <c r="O49" s="8">
        <v>3610667500</v>
      </c>
      <c r="P49" s="7"/>
      <c r="Q49" s="8">
        <v>9184475829</v>
      </c>
      <c r="R49" s="7"/>
      <c r="S49" s="17">
        <f t="shared" si="1"/>
        <v>13219630251</v>
      </c>
      <c r="T49" s="7"/>
      <c r="U49" s="19">
        <f t="shared" si="2"/>
        <v>1.9020570796544061E-3</v>
      </c>
    </row>
    <row r="50" spans="1:21">
      <c r="A50" s="1" t="s">
        <v>44</v>
      </c>
      <c r="C50" s="8">
        <v>0</v>
      </c>
      <c r="D50" s="7"/>
      <c r="E50" s="8">
        <v>42820691850</v>
      </c>
      <c r="F50" s="7"/>
      <c r="G50" s="8">
        <v>0</v>
      </c>
      <c r="H50" s="7"/>
      <c r="I50" s="17">
        <f t="shared" si="0"/>
        <v>42820691850</v>
      </c>
      <c r="J50" s="7"/>
      <c r="K50" s="19">
        <v>2.4912635183044662E-2</v>
      </c>
      <c r="L50" s="7"/>
      <c r="M50" s="8">
        <v>12202691790</v>
      </c>
      <c r="N50" s="7"/>
      <c r="O50" s="8">
        <v>102553892984</v>
      </c>
      <c r="P50" s="7"/>
      <c r="Q50" s="8">
        <v>24078667220</v>
      </c>
      <c r="R50" s="7"/>
      <c r="S50" s="17">
        <f t="shared" si="1"/>
        <v>138835251994</v>
      </c>
      <c r="T50" s="7"/>
      <c r="U50" s="19">
        <f t="shared" si="2"/>
        <v>1.9975791224630914E-2</v>
      </c>
    </row>
    <row r="51" spans="1:21">
      <c r="A51" s="1" t="s">
        <v>279</v>
      </c>
      <c r="C51" s="8">
        <v>0</v>
      </c>
      <c r="D51" s="7"/>
      <c r="E51" s="8">
        <v>0</v>
      </c>
      <c r="F51" s="7"/>
      <c r="G51" s="8">
        <v>0</v>
      </c>
      <c r="H51" s="7"/>
      <c r="I51" s="17">
        <f t="shared" si="0"/>
        <v>0</v>
      </c>
      <c r="J51" s="7"/>
      <c r="K51" s="19">
        <v>0</v>
      </c>
      <c r="L51" s="7"/>
      <c r="M51" s="8">
        <v>0</v>
      </c>
      <c r="N51" s="7"/>
      <c r="O51" s="8">
        <v>0</v>
      </c>
      <c r="P51" s="7"/>
      <c r="Q51" s="8">
        <v>0</v>
      </c>
      <c r="R51" s="7"/>
      <c r="S51" s="17">
        <f t="shared" si="1"/>
        <v>0</v>
      </c>
      <c r="T51" s="7"/>
      <c r="U51" s="19">
        <f t="shared" si="2"/>
        <v>0</v>
      </c>
    </row>
    <row r="52" spans="1:21">
      <c r="A52" s="1" t="s">
        <v>280</v>
      </c>
      <c r="C52" s="8">
        <v>0</v>
      </c>
      <c r="D52" s="7"/>
      <c r="E52" s="8">
        <v>0</v>
      </c>
      <c r="F52" s="7"/>
      <c r="G52" s="8">
        <v>0</v>
      </c>
      <c r="H52" s="7"/>
      <c r="I52" s="17">
        <f t="shared" si="0"/>
        <v>0</v>
      </c>
      <c r="J52" s="7"/>
      <c r="K52" s="19">
        <v>0</v>
      </c>
      <c r="L52" s="7"/>
      <c r="M52" s="8">
        <v>0</v>
      </c>
      <c r="N52" s="7"/>
      <c r="O52" s="8">
        <v>0</v>
      </c>
      <c r="P52" s="7"/>
      <c r="Q52" s="8">
        <v>9405775221</v>
      </c>
      <c r="R52" s="7"/>
      <c r="S52" s="17">
        <f t="shared" si="1"/>
        <v>9405775221</v>
      </c>
      <c r="T52" s="7"/>
      <c r="U52" s="19">
        <f t="shared" si="2"/>
        <v>1.3533148060164331E-3</v>
      </c>
    </row>
    <row r="53" spans="1:21">
      <c r="A53" s="1" t="s">
        <v>251</v>
      </c>
      <c r="C53" s="8">
        <v>0</v>
      </c>
      <c r="D53" s="7"/>
      <c r="E53" s="8">
        <v>0</v>
      </c>
      <c r="F53" s="7"/>
      <c r="G53" s="8">
        <v>0</v>
      </c>
      <c r="H53" s="7"/>
      <c r="I53" s="17">
        <f t="shared" si="0"/>
        <v>0</v>
      </c>
      <c r="J53" s="7"/>
      <c r="K53" s="19">
        <v>0</v>
      </c>
      <c r="L53" s="7"/>
      <c r="M53" s="8">
        <v>42690750</v>
      </c>
      <c r="N53" s="7"/>
      <c r="O53" s="8">
        <v>0</v>
      </c>
      <c r="P53" s="7"/>
      <c r="Q53" s="8">
        <v>2219460193</v>
      </c>
      <c r="R53" s="7"/>
      <c r="S53" s="17">
        <f t="shared" si="1"/>
        <v>2262150943</v>
      </c>
      <c r="T53" s="7"/>
      <c r="U53" s="19">
        <f t="shared" si="2"/>
        <v>3.2548113182322624E-4</v>
      </c>
    </row>
    <row r="54" spans="1:21">
      <c r="A54" s="1" t="s">
        <v>281</v>
      </c>
      <c r="C54" s="8">
        <v>0</v>
      </c>
      <c r="D54" s="7"/>
      <c r="E54" s="8">
        <v>0</v>
      </c>
      <c r="F54" s="7"/>
      <c r="G54" s="8">
        <v>0</v>
      </c>
      <c r="H54" s="7"/>
      <c r="I54" s="17">
        <f t="shared" si="0"/>
        <v>0</v>
      </c>
      <c r="J54" s="7"/>
      <c r="K54" s="19">
        <v>0</v>
      </c>
      <c r="L54" s="7"/>
      <c r="M54" s="8">
        <v>0</v>
      </c>
      <c r="N54" s="7"/>
      <c r="O54" s="8">
        <v>0</v>
      </c>
      <c r="P54" s="7"/>
      <c r="Q54" s="8">
        <v>9092712744</v>
      </c>
      <c r="R54" s="7"/>
      <c r="S54" s="17">
        <f t="shared" si="1"/>
        <v>9092712744</v>
      </c>
      <c r="T54" s="7"/>
      <c r="U54" s="19">
        <f t="shared" si="2"/>
        <v>1.3082709818363315E-3</v>
      </c>
    </row>
    <row r="55" spans="1:21">
      <c r="A55" s="1" t="s">
        <v>282</v>
      </c>
      <c r="C55" s="8">
        <v>0</v>
      </c>
      <c r="D55" s="7"/>
      <c r="E55" s="8">
        <v>0</v>
      </c>
      <c r="F55" s="7"/>
      <c r="G55" s="8">
        <v>0</v>
      </c>
      <c r="H55" s="7"/>
      <c r="I55" s="17">
        <f t="shared" si="0"/>
        <v>0</v>
      </c>
      <c r="J55" s="7"/>
      <c r="K55" s="19">
        <v>0</v>
      </c>
      <c r="L55" s="7"/>
      <c r="M55" s="8">
        <v>0</v>
      </c>
      <c r="N55" s="7"/>
      <c r="O55" s="8">
        <v>0</v>
      </c>
      <c r="P55" s="7"/>
      <c r="Q55" s="8">
        <v>1438048802</v>
      </c>
      <c r="R55" s="7"/>
      <c r="S55" s="17">
        <f t="shared" si="1"/>
        <v>1438048802</v>
      </c>
      <c r="T55" s="7"/>
      <c r="U55" s="19">
        <f t="shared" si="2"/>
        <v>2.0690827601064929E-4</v>
      </c>
    </row>
    <row r="56" spans="1:21">
      <c r="A56" s="1" t="s">
        <v>40</v>
      </c>
      <c r="C56" s="8">
        <v>0</v>
      </c>
      <c r="D56" s="7"/>
      <c r="E56" s="8">
        <v>-2453216650</v>
      </c>
      <c r="F56" s="7"/>
      <c r="G56" s="8">
        <v>0</v>
      </c>
      <c r="H56" s="7"/>
      <c r="I56" s="17">
        <f t="shared" si="0"/>
        <v>-2453216650</v>
      </c>
      <c r="J56" s="7"/>
      <c r="K56" s="19">
        <v>-1.4272560480925757E-3</v>
      </c>
      <c r="L56" s="7"/>
      <c r="M56" s="8">
        <v>0</v>
      </c>
      <c r="N56" s="7"/>
      <c r="O56" s="8">
        <v>21104779766</v>
      </c>
      <c r="P56" s="7"/>
      <c r="Q56" s="8">
        <v>597364445</v>
      </c>
      <c r="R56" s="7"/>
      <c r="S56" s="17">
        <f t="shared" si="1"/>
        <v>21702144211</v>
      </c>
      <c r="T56" s="7"/>
      <c r="U56" s="19">
        <f t="shared" si="2"/>
        <v>3.1225318905641025E-3</v>
      </c>
    </row>
    <row r="57" spans="1:21">
      <c r="A57" s="1" t="s">
        <v>56</v>
      </c>
      <c r="C57" s="8">
        <v>0</v>
      </c>
      <c r="D57" s="7"/>
      <c r="E57" s="8">
        <v>214431495750</v>
      </c>
      <c r="F57" s="7"/>
      <c r="G57" s="8">
        <v>0</v>
      </c>
      <c r="H57" s="7"/>
      <c r="I57" s="17">
        <f t="shared" si="0"/>
        <v>214431495750</v>
      </c>
      <c r="J57" s="7"/>
      <c r="K57" s="19">
        <v>0.12475402415466443</v>
      </c>
      <c r="L57" s="7"/>
      <c r="M57" s="8">
        <v>17887500225</v>
      </c>
      <c r="N57" s="7"/>
      <c r="O57" s="8">
        <v>362294059438</v>
      </c>
      <c r="P57" s="7"/>
      <c r="Q57" s="8">
        <v>793757469045</v>
      </c>
      <c r="R57" s="7"/>
      <c r="S57" s="17">
        <f t="shared" si="1"/>
        <v>1173939028708</v>
      </c>
      <c r="T57" s="7"/>
      <c r="U57" s="19">
        <f t="shared" si="2"/>
        <v>0.16890782860343317</v>
      </c>
    </row>
    <row r="58" spans="1:21">
      <c r="A58" s="1" t="s">
        <v>50</v>
      </c>
      <c r="C58" s="8">
        <v>0</v>
      </c>
      <c r="D58" s="7"/>
      <c r="E58" s="8">
        <v>21254758907</v>
      </c>
      <c r="F58" s="7"/>
      <c r="G58" s="8">
        <v>0</v>
      </c>
      <c r="H58" s="7"/>
      <c r="I58" s="17">
        <f t="shared" si="0"/>
        <v>21254758907</v>
      </c>
      <c r="J58" s="7"/>
      <c r="K58" s="19">
        <v>1.2365798675288338E-2</v>
      </c>
      <c r="L58" s="7"/>
      <c r="M58" s="8">
        <v>0</v>
      </c>
      <c r="N58" s="7"/>
      <c r="O58" s="8">
        <v>17609675356</v>
      </c>
      <c r="P58" s="7"/>
      <c r="Q58" s="8">
        <v>9745885025</v>
      </c>
      <c r="R58" s="7"/>
      <c r="S58" s="17">
        <f t="shared" si="1"/>
        <v>27355560381</v>
      </c>
      <c r="T58" s="7"/>
      <c r="U58" s="19">
        <f t="shared" si="2"/>
        <v>3.9359525419902482E-3</v>
      </c>
    </row>
    <row r="59" spans="1:21">
      <c r="A59" s="1" t="s">
        <v>244</v>
      </c>
      <c r="C59" s="8">
        <v>0</v>
      </c>
      <c r="D59" s="7"/>
      <c r="E59" s="8">
        <v>0</v>
      </c>
      <c r="F59" s="7"/>
      <c r="G59" s="8">
        <v>0</v>
      </c>
      <c r="H59" s="7"/>
      <c r="I59" s="17">
        <f t="shared" si="0"/>
        <v>0</v>
      </c>
      <c r="J59" s="7"/>
      <c r="K59" s="19">
        <v>0</v>
      </c>
      <c r="L59" s="7"/>
      <c r="M59" s="8">
        <v>189708990</v>
      </c>
      <c r="N59" s="7"/>
      <c r="O59" s="8">
        <v>0</v>
      </c>
      <c r="P59" s="7"/>
      <c r="Q59" s="8">
        <v>199439806</v>
      </c>
      <c r="R59" s="7"/>
      <c r="S59" s="17">
        <f t="shared" si="1"/>
        <v>389148796</v>
      </c>
      <c r="T59" s="7"/>
      <c r="U59" s="19">
        <f t="shared" si="2"/>
        <v>5.5991219755544748E-5</v>
      </c>
    </row>
    <row r="60" spans="1:21">
      <c r="A60" s="1" t="s">
        <v>283</v>
      </c>
      <c r="C60" s="8">
        <v>0</v>
      </c>
      <c r="D60" s="7"/>
      <c r="E60" s="8">
        <v>0</v>
      </c>
      <c r="F60" s="7"/>
      <c r="G60" s="8">
        <v>0</v>
      </c>
      <c r="H60" s="7"/>
      <c r="I60" s="17">
        <f t="shared" si="0"/>
        <v>0</v>
      </c>
      <c r="J60" s="7"/>
      <c r="K60" s="19">
        <v>0</v>
      </c>
      <c r="L60" s="7"/>
      <c r="M60" s="8">
        <v>0</v>
      </c>
      <c r="N60" s="7"/>
      <c r="O60" s="8">
        <v>0</v>
      </c>
      <c r="P60" s="7"/>
      <c r="Q60" s="8">
        <v>15437574877</v>
      </c>
      <c r="R60" s="7"/>
      <c r="S60" s="17">
        <f t="shared" si="1"/>
        <v>15437574877</v>
      </c>
      <c r="T60" s="7"/>
      <c r="U60" s="19">
        <f t="shared" si="2"/>
        <v>2.221177750812786E-3</v>
      </c>
    </row>
    <row r="61" spans="1:21">
      <c r="A61" s="1" t="s">
        <v>249</v>
      </c>
      <c r="C61" s="8">
        <v>0</v>
      </c>
      <c r="D61" s="7"/>
      <c r="E61" s="8">
        <v>0</v>
      </c>
      <c r="F61" s="7"/>
      <c r="G61" s="8">
        <v>0</v>
      </c>
      <c r="H61" s="7"/>
      <c r="I61" s="17">
        <f t="shared" si="0"/>
        <v>0</v>
      </c>
      <c r="J61" s="7"/>
      <c r="K61" s="19">
        <v>0</v>
      </c>
      <c r="L61" s="7"/>
      <c r="M61" s="8">
        <v>1000326</v>
      </c>
      <c r="N61" s="7"/>
      <c r="O61" s="8">
        <v>0</v>
      </c>
      <c r="P61" s="7"/>
      <c r="Q61" s="8">
        <v>437878672</v>
      </c>
      <c r="R61" s="7"/>
      <c r="S61" s="17">
        <f t="shared" si="1"/>
        <v>438878998</v>
      </c>
      <c r="T61" s="7"/>
      <c r="U61" s="19">
        <f t="shared" si="2"/>
        <v>6.3146463963648718E-5</v>
      </c>
    </row>
    <row r="62" spans="1:21">
      <c r="A62" s="20" t="s">
        <v>284</v>
      </c>
      <c r="C62" s="8">
        <v>0</v>
      </c>
      <c r="D62" s="8"/>
      <c r="E62" s="8">
        <v>0</v>
      </c>
      <c r="F62" s="8"/>
      <c r="G62" s="8">
        <v>0</v>
      </c>
      <c r="H62" s="8"/>
      <c r="I62" s="17">
        <f t="shared" si="0"/>
        <v>0</v>
      </c>
      <c r="K62" s="19">
        <v>0</v>
      </c>
      <c r="M62" s="8">
        <v>0</v>
      </c>
      <c r="O62" s="17">
        <v>0</v>
      </c>
      <c r="Q62" s="8">
        <v>0</v>
      </c>
      <c r="R62" s="7"/>
      <c r="S62" s="17">
        <f t="shared" si="1"/>
        <v>0</v>
      </c>
      <c r="U62" s="19">
        <f t="shared" si="2"/>
        <v>0</v>
      </c>
    </row>
    <row r="63" spans="1:21">
      <c r="A63" s="1" t="s">
        <v>227</v>
      </c>
      <c r="C63" s="8">
        <v>0</v>
      </c>
      <c r="D63" s="8"/>
      <c r="E63" s="8">
        <v>0</v>
      </c>
      <c r="F63" s="8"/>
      <c r="G63" s="8">
        <v>0</v>
      </c>
      <c r="H63" s="8"/>
      <c r="I63" s="17">
        <f t="shared" si="0"/>
        <v>0</v>
      </c>
      <c r="K63" s="19">
        <v>0</v>
      </c>
      <c r="M63" s="8">
        <v>313500000</v>
      </c>
      <c r="N63" s="7"/>
      <c r="O63" s="8">
        <v>0</v>
      </c>
      <c r="P63" s="7"/>
      <c r="Q63" s="8">
        <v>2007282739</v>
      </c>
      <c r="R63" s="7"/>
      <c r="S63" s="17">
        <f t="shared" si="1"/>
        <v>2320782739</v>
      </c>
      <c r="U63" s="19">
        <f t="shared" si="2"/>
        <v>3.3391714860714626E-4</v>
      </c>
    </row>
    <row r="64" spans="1:21">
      <c r="A64" s="1" t="s">
        <v>285</v>
      </c>
      <c r="C64" s="8">
        <v>0</v>
      </c>
      <c r="D64" s="8"/>
      <c r="E64" s="8">
        <v>0</v>
      </c>
      <c r="F64" s="8"/>
      <c r="G64" s="8">
        <v>0</v>
      </c>
      <c r="H64" s="8"/>
      <c r="I64" s="17">
        <f t="shared" si="0"/>
        <v>0</v>
      </c>
      <c r="K64" s="19">
        <v>0</v>
      </c>
      <c r="M64" s="8">
        <v>0</v>
      </c>
      <c r="N64" s="7"/>
      <c r="O64" s="8">
        <v>0</v>
      </c>
      <c r="P64" s="7"/>
      <c r="Q64" s="8">
        <v>10544795731</v>
      </c>
      <c r="R64" s="7"/>
      <c r="S64" s="17">
        <f t="shared" si="1"/>
        <v>10544795731</v>
      </c>
      <c r="U64" s="19">
        <f t="shared" si="2"/>
        <v>1.517198514091641E-3</v>
      </c>
    </row>
    <row r="65" spans="1:21">
      <c r="A65" s="1" t="s">
        <v>59</v>
      </c>
      <c r="C65" s="8">
        <v>0</v>
      </c>
      <c r="D65" s="8"/>
      <c r="E65" s="8">
        <v>125689197720</v>
      </c>
      <c r="F65" s="8"/>
      <c r="G65" s="8">
        <v>0</v>
      </c>
      <c r="H65" s="8"/>
      <c r="I65" s="17">
        <f t="shared" si="0"/>
        <v>125689197720</v>
      </c>
      <c r="K65" s="19">
        <v>7.3124673936064144E-2</v>
      </c>
      <c r="M65" s="8">
        <v>50000000000</v>
      </c>
      <c r="N65" s="7"/>
      <c r="O65" s="8">
        <v>196111502783</v>
      </c>
      <c r="P65" s="7"/>
      <c r="Q65" s="8">
        <v>110516234427</v>
      </c>
      <c r="R65" s="7"/>
      <c r="S65" s="17">
        <f t="shared" si="1"/>
        <v>356627737210</v>
      </c>
      <c r="U65" s="19">
        <f t="shared" si="2"/>
        <v>5.1312048785184403E-2</v>
      </c>
    </row>
    <row r="66" spans="1:21">
      <c r="A66" s="1" t="s">
        <v>286</v>
      </c>
      <c r="C66" s="8">
        <v>0</v>
      </c>
      <c r="D66" s="8"/>
      <c r="E66" s="8">
        <v>0</v>
      </c>
      <c r="F66" s="8"/>
      <c r="G66" s="8">
        <v>0</v>
      </c>
      <c r="H66" s="8"/>
      <c r="I66" s="17">
        <f t="shared" si="0"/>
        <v>0</v>
      </c>
      <c r="K66" s="19">
        <v>0</v>
      </c>
      <c r="M66" s="8">
        <v>0</v>
      </c>
      <c r="N66" s="7"/>
      <c r="O66" s="8">
        <v>0</v>
      </c>
      <c r="P66" s="7"/>
      <c r="Q66" s="8">
        <v>6300648397</v>
      </c>
      <c r="R66" s="7"/>
      <c r="S66" s="17">
        <f t="shared" si="1"/>
        <v>6300648397</v>
      </c>
      <c r="U66" s="19">
        <f t="shared" si="2"/>
        <v>9.0654524085652768E-4</v>
      </c>
    </row>
    <row r="67" spans="1:21">
      <c r="A67" s="1" t="s">
        <v>287</v>
      </c>
      <c r="C67" s="8">
        <v>0</v>
      </c>
      <c r="D67" s="8"/>
      <c r="E67" s="8">
        <v>0</v>
      </c>
      <c r="F67" s="8"/>
      <c r="G67" s="8">
        <v>0</v>
      </c>
      <c r="H67" s="8"/>
      <c r="I67" s="17">
        <f t="shared" si="0"/>
        <v>0</v>
      </c>
      <c r="K67" s="19">
        <v>0</v>
      </c>
      <c r="M67" s="8">
        <v>0</v>
      </c>
      <c r="N67" s="7"/>
      <c r="O67" s="8">
        <v>0</v>
      </c>
      <c r="P67" s="7"/>
      <c r="Q67" s="8">
        <v>2655673974</v>
      </c>
      <c r="R67" s="7"/>
      <c r="S67" s="17">
        <f t="shared" si="1"/>
        <v>2655673974</v>
      </c>
      <c r="U67" s="19">
        <f t="shared" si="2"/>
        <v>3.8210172202952117E-4</v>
      </c>
    </row>
    <row r="68" spans="1:21">
      <c r="A68" s="1" t="s">
        <v>239</v>
      </c>
      <c r="C68" s="8">
        <v>0</v>
      </c>
      <c r="D68" s="8"/>
      <c r="E68" s="8">
        <v>0</v>
      </c>
      <c r="F68" s="8"/>
      <c r="G68" s="8">
        <v>0</v>
      </c>
      <c r="H68" s="8"/>
      <c r="I68" s="17">
        <f t="shared" si="0"/>
        <v>0</v>
      </c>
      <c r="K68" s="19">
        <v>0</v>
      </c>
      <c r="M68" s="8">
        <v>560000000</v>
      </c>
      <c r="N68" s="7"/>
      <c r="O68" s="8">
        <v>0</v>
      </c>
      <c r="P68" s="7"/>
      <c r="Q68" s="8">
        <v>14480705856</v>
      </c>
      <c r="R68" s="7"/>
      <c r="S68" s="17">
        <f t="shared" si="1"/>
        <v>15040705856</v>
      </c>
      <c r="U68" s="19">
        <f t="shared" si="2"/>
        <v>2.1640757353436724E-3</v>
      </c>
    </row>
    <row r="69" spans="1:21">
      <c r="A69" s="1" t="s">
        <v>245</v>
      </c>
      <c r="C69" s="8">
        <v>0</v>
      </c>
      <c r="D69" s="8"/>
      <c r="E69" s="8">
        <v>0</v>
      </c>
      <c r="F69" s="8"/>
      <c r="G69" s="8">
        <v>0</v>
      </c>
      <c r="H69" s="8"/>
      <c r="I69" s="17">
        <f t="shared" si="0"/>
        <v>0</v>
      </c>
      <c r="K69" s="19">
        <v>0</v>
      </c>
      <c r="M69" s="8">
        <v>187920000</v>
      </c>
      <c r="N69" s="7"/>
      <c r="O69" s="8">
        <v>0</v>
      </c>
      <c r="P69" s="7"/>
      <c r="Q69" s="8">
        <v>12261720290</v>
      </c>
      <c r="R69" s="7"/>
      <c r="S69" s="17">
        <f t="shared" si="1"/>
        <v>12449640290</v>
      </c>
      <c r="U69" s="19">
        <f t="shared" si="2"/>
        <v>1.7912699525732924E-3</v>
      </c>
    </row>
    <row r="70" spans="1:21">
      <c r="A70" s="1" t="s">
        <v>288</v>
      </c>
      <c r="C70" s="8">
        <v>0</v>
      </c>
      <c r="D70" s="8"/>
      <c r="E70" s="8">
        <v>0</v>
      </c>
      <c r="F70" s="8"/>
      <c r="G70" s="8">
        <v>0</v>
      </c>
      <c r="H70" s="8"/>
      <c r="I70" s="17">
        <f t="shared" si="0"/>
        <v>0</v>
      </c>
      <c r="K70" s="19">
        <v>0</v>
      </c>
      <c r="M70" s="8">
        <v>0</v>
      </c>
      <c r="N70" s="7"/>
      <c r="O70" s="8">
        <v>0</v>
      </c>
      <c r="P70" s="7"/>
      <c r="Q70" s="8">
        <v>204035517</v>
      </c>
      <c r="R70" s="7"/>
      <c r="S70" s="17">
        <f t="shared" si="1"/>
        <v>204035517</v>
      </c>
      <c r="U70" s="19">
        <f t="shared" si="2"/>
        <v>2.9356887616538292E-5</v>
      </c>
    </row>
    <row r="71" spans="1:21">
      <c r="A71" s="1" t="s">
        <v>289</v>
      </c>
      <c r="C71" s="8">
        <v>0</v>
      </c>
      <c r="D71" s="8"/>
      <c r="E71" s="8">
        <v>0</v>
      </c>
      <c r="F71" s="8"/>
      <c r="G71" s="8">
        <v>0</v>
      </c>
      <c r="H71" s="8"/>
      <c r="I71" s="17">
        <f t="shared" si="0"/>
        <v>0</v>
      </c>
      <c r="K71" s="19">
        <v>0</v>
      </c>
      <c r="M71" s="8">
        <v>0</v>
      </c>
      <c r="N71" s="7"/>
      <c r="O71" s="8">
        <v>0</v>
      </c>
      <c r="P71" s="7"/>
      <c r="Q71" s="8">
        <v>7308295532</v>
      </c>
      <c r="R71" s="7"/>
      <c r="S71" s="17">
        <f t="shared" si="1"/>
        <v>7308295532</v>
      </c>
      <c r="U71" s="19">
        <f t="shared" si="2"/>
        <v>1.0515267819836138E-3</v>
      </c>
    </row>
    <row r="72" spans="1:21">
      <c r="A72" s="1" t="s">
        <v>290</v>
      </c>
      <c r="C72" s="8">
        <v>0</v>
      </c>
      <c r="D72" s="8"/>
      <c r="E72" s="8">
        <v>0</v>
      </c>
      <c r="F72" s="8"/>
      <c r="G72" s="8">
        <v>0</v>
      </c>
      <c r="H72" s="8"/>
      <c r="I72" s="17">
        <f t="shared" si="0"/>
        <v>0</v>
      </c>
      <c r="K72" s="19">
        <v>0</v>
      </c>
      <c r="M72" s="8">
        <v>0</v>
      </c>
      <c r="N72" s="7"/>
      <c r="O72" s="8">
        <v>0</v>
      </c>
      <c r="P72" s="7"/>
      <c r="Q72" s="8">
        <v>3533325393</v>
      </c>
      <c r="R72" s="7"/>
      <c r="S72" s="17">
        <f t="shared" si="1"/>
        <v>3533325393</v>
      </c>
      <c r="U72" s="19">
        <f t="shared" si="2"/>
        <v>5.0837931552359086E-4</v>
      </c>
    </row>
    <row r="73" spans="1:21">
      <c r="A73" s="1" t="s">
        <v>291</v>
      </c>
      <c r="C73" s="8">
        <v>0</v>
      </c>
      <c r="D73" s="8"/>
      <c r="E73" s="8">
        <v>0</v>
      </c>
      <c r="F73" s="8"/>
      <c r="G73" s="8">
        <v>0</v>
      </c>
      <c r="H73" s="8"/>
      <c r="I73" s="17">
        <f t="shared" ref="I73:I104" si="3">C73+E73+G73</f>
        <v>0</v>
      </c>
      <c r="K73" s="19">
        <v>0</v>
      </c>
      <c r="M73" s="8">
        <v>0</v>
      </c>
      <c r="N73" s="7"/>
      <c r="O73" s="8">
        <v>0</v>
      </c>
      <c r="P73" s="7"/>
      <c r="Q73" s="8">
        <v>5184196135</v>
      </c>
      <c r="R73" s="7"/>
      <c r="S73" s="17">
        <f t="shared" ref="S73:S104" si="4">M73+O73+Q73</f>
        <v>5184196135</v>
      </c>
      <c r="U73" s="19">
        <f t="shared" ref="U73:U104" si="5">S73/$S$105</f>
        <v>7.4590868077780391E-4</v>
      </c>
    </row>
    <row r="74" spans="1:21">
      <c r="A74" s="1" t="s">
        <v>292</v>
      </c>
      <c r="C74" s="8">
        <v>0</v>
      </c>
      <c r="D74" s="8"/>
      <c r="E74" s="8">
        <v>0</v>
      </c>
      <c r="F74" s="8"/>
      <c r="G74" s="8">
        <v>0</v>
      </c>
      <c r="H74" s="8"/>
      <c r="I74" s="17">
        <f t="shared" si="3"/>
        <v>0</v>
      </c>
      <c r="K74" s="19">
        <v>0</v>
      </c>
      <c r="M74" s="8">
        <v>0</v>
      </c>
      <c r="N74" s="7"/>
      <c r="O74" s="8">
        <v>0</v>
      </c>
      <c r="P74" s="7"/>
      <c r="Q74" s="8">
        <v>0</v>
      </c>
      <c r="R74" s="7"/>
      <c r="S74" s="17">
        <f t="shared" si="4"/>
        <v>0</v>
      </c>
      <c r="U74" s="19">
        <f t="shared" si="5"/>
        <v>0</v>
      </c>
    </row>
    <row r="75" spans="1:21">
      <c r="A75" s="1" t="s">
        <v>45</v>
      </c>
      <c r="C75" s="8">
        <v>3015677058</v>
      </c>
      <c r="D75" s="8"/>
      <c r="E75" s="8">
        <v>6172476061</v>
      </c>
      <c r="F75" s="8"/>
      <c r="G75" s="8">
        <v>0</v>
      </c>
      <c r="H75" s="8"/>
      <c r="I75" s="17">
        <f t="shared" si="3"/>
        <v>9188153119</v>
      </c>
      <c r="K75" s="19">
        <v>5.3455723569679073E-3</v>
      </c>
      <c r="M75" s="8">
        <v>3015677058</v>
      </c>
      <c r="N75" s="7"/>
      <c r="O75" s="8">
        <v>4651083219</v>
      </c>
      <c r="P75" s="7"/>
      <c r="Q75" s="8">
        <v>0</v>
      </c>
      <c r="R75" s="7"/>
      <c r="S75" s="17">
        <f t="shared" si="4"/>
        <v>7666760277</v>
      </c>
      <c r="U75" s="19">
        <f t="shared" si="5"/>
        <v>1.103103141767367E-3</v>
      </c>
    </row>
    <row r="76" spans="1:21">
      <c r="A76" s="1" t="s">
        <v>26</v>
      </c>
      <c r="C76" s="8">
        <v>0</v>
      </c>
      <c r="D76" s="8"/>
      <c r="E76" s="8">
        <v>42251120017</v>
      </c>
      <c r="F76" s="8"/>
      <c r="G76" s="8">
        <v>0</v>
      </c>
      <c r="H76" s="8"/>
      <c r="I76" s="17">
        <f t="shared" si="3"/>
        <v>42251120017</v>
      </c>
      <c r="K76" s="19">
        <v>2.458126418755088E-2</v>
      </c>
      <c r="M76" s="8">
        <v>1401324600</v>
      </c>
      <c r="N76" s="7"/>
      <c r="O76" s="8">
        <v>199508781412</v>
      </c>
      <c r="P76" s="7"/>
      <c r="Q76" s="8">
        <v>0</v>
      </c>
      <c r="R76" s="7"/>
      <c r="S76" s="17">
        <f t="shared" si="4"/>
        <v>200910106012</v>
      </c>
      <c r="U76" s="19">
        <f t="shared" si="5"/>
        <v>2.890719954026964E-2</v>
      </c>
    </row>
    <row r="77" spans="1:21">
      <c r="A77" s="1" t="s">
        <v>36</v>
      </c>
      <c r="C77" s="8">
        <v>0</v>
      </c>
      <c r="D77" s="8"/>
      <c r="E77" s="8">
        <v>-3322115100</v>
      </c>
      <c r="F77" s="8"/>
      <c r="G77" s="8">
        <v>0</v>
      </c>
      <c r="H77" s="8"/>
      <c r="I77" s="17">
        <f t="shared" si="3"/>
        <v>-3322115100</v>
      </c>
      <c r="K77" s="19">
        <v>-1.9327721703399788E-3</v>
      </c>
      <c r="M77" s="8">
        <v>5100000000</v>
      </c>
      <c r="N77" s="7"/>
      <c r="O77" s="8">
        <v>-26363934577</v>
      </c>
      <c r="P77" s="7"/>
      <c r="Q77" s="8">
        <v>0</v>
      </c>
      <c r="R77" s="7"/>
      <c r="S77" s="17">
        <f t="shared" si="4"/>
        <v>-21263934577</v>
      </c>
      <c r="U77" s="19">
        <f t="shared" si="5"/>
        <v>-3.059481735537307E-3</v>
      </c>
    </row>
    <row r="78" spans="1:21">
      <c r="A78" s="1" t="s">
        <v>42</v>
      </c>
      <c r="C78" s="8">
        <v>0</v>
      </c>
      <c r="D78" s="8"/>
      <c r="E78" s="8">
        <v>-15461453700</v>
      </c>
      <c r="F78" s="8"/>
      <c r="G78" s="8">
        <v>0</v>
      </c>
      <c r="H78" s="8"/>
      <c r="I78" s="17">
        <f t="shared" si="3"/>
        <v>-15461453700</v>
      </c>
      <c r="K78" s="19">
        <v>-8.9953136856576986E-3</v>
      </c>
      <c r="M78" s="8">
        <v>37370000000</v>
      </c>
      <c r="N78" s="7"/>
      <c r="O78" s="8">
        <v>-135332807790</v>
      </c>
      <c r="P78" s="7"/>
      <c r="Q78" s="8">
        <v>0</v>
      </c>
      <c r="R78" s="7"/>
      <c r="S78" s="17">
        <f t="shared" si="4"/>
        <v>-97962807790</v>
      </c>
      <c r="U78" s="19">
        <f t="shared" si="5"/>
        <v>-1.4095012384003576E-2</v>
      </c>
    </row>
    <row r="79" spans="1:21">
      <c r="A79" s="1" t="s">
        <v>48</v>
      </c>
      <c r="C79" s="8">
        <v>0</v>
      </c>
      <c r="D79" s="8"/>
      <c r="E79" s="8">
        <v>-561134425</v>
      </c>
      <c r="F79" s="8"/>
      <c r="G79" s="8">
        <v>0</v>
      </c>
      <c r="H79" s="8"/>
      <c r="I79" s="17">
        <f t="shared" si="3"/>
        <v>-561134425</v>
      </c>
      <c r="K79" s="19">
        <v>-3.264621988743635E-4</v>
      </c>
      <c r="M79" s="8">
        <v>4032094000</v>
      </c>
      <c r="N79" s="7"/>
      <c r="O79" s="8">
        <v>23298992244</v>
      </c>
      <c r="P79" s="7"/>
      <c r="Q79" s="8">
        <v>0</v>
      </c>
      <c r="R79" s="7"/>
      <c r="S79" s="17">
        <f t="shared" si="4"/>
        <v>27331086244</v>
      </c>
      <c r="U79" s="19">
        <f t="shared" si="5"/>
        <v>3.932431172279793E-3</v>
      </c>
    </row>
    <row r="80" spans="1:21">
      <c r="A80" s="1" t="s">
        <v>57</v>
      </c>
      <c r="C80" s="8">
        <v>1837</v>
      </c>
      <c r="D80" s="8"/>
      <c r="E80" s="8">
        <v>48318782400</v>
      </c>
      <c r="F80" s="8"/>
      <c r="G80" s="8">
        <v>0</v>
      </c>
      <c r="H80" s="8"/>
      <c r="I80" s="17">
        <f t="shared" si="3"/>
        <v>48318784237</v>
      </c>
      <c r="K80" s="19">
        <v>2.8111368410424924E-2</v>
      </c>
      <c r="M80" s="8">
        <v>2400001837</v>
      </c>
      <c r="N80" s="7"/>
      <c r="O80" s="8">
        <v>78904710406</v>
      </c>
      <c r="P80" s="7"/>
      <c r="Q80" s="8">
        <v>0</v>
      </c>
      <c r="R80" s="7"/>
      <c r="S80" s="17">
        <f t="shared" si="4"/>
        <v>81304712243</v>
      </c>
      <c r="U80" s="19">
        <f t="shared" si="5"/>
        <v>1.1698224579266442E-2</v>
      </c>
    </row>
    <row r="81" spans="1:21">
      <c r="A81" s="1" t="s">
        <v>60</v>
      </c>
      <c r="C81" s="8">
        <v>0</v>
      </c>
      <c r="D81" s="8"/>
      <c r="E81" s="8">
        <v>39220600608</v>
      </c>
      <c r="F81" s="8"/>
      <c r="G81" s="8">
        <v>0</v>
      </c>
      <c r="H81" s="8"/>
      <c r="I81" s="17">
        <f t="shared" si="3"/>
        <v>39220600608</v>
      </c>
      <c r="K81" s="19">
        <v>2.2818139371258282E-2</v>
      </c>
      <c r="M81" s="8">
        <v>17945000000</v>
      </c>
      <c r="N81" s="7"/>
      <c r="O81" s="8">
        <v>-259960524</v>
      </c>
      <c r="P81" s="7"/>
      <c r="Q81" s="8">
        <v>0</v>
      </c>
      <c r="R81" s="7"/>
      <c r="S81" s="17">
        <f t="shared" si="4"/>
        <v>17685039476</v>
      </c>
      <c r="U81" s="19">
        <f t="shared" si="5"/>
        <v>2.5445457929316063E-3</v>
      </c>
    </row>
    <row r="82" spans="1:21">
      <c r="A82" s="1" t="s">
        <v>21</v>
      </c>
      <c r="C82" s="8">
        <v>0</v>
      </c>
      <c r="D82" s="8"/>
      <c r="E82" s="8">
        <v>134862772744</v>
      </c>
      <c r="F82" s="8"/>
      <c r="G82" s="8">
        <v>0</v>
      </c>
      <c r="H82" s="8"/>
      <c r="I82" s="17">
        <f t="shared" si="3"/>
        <v>134862772744</v>
      </c>
      <c r="K82" s="19">
        <v>7.8461764908292375E-2</v>
      </c>
      <c r="M82" s="8">
        <v>24768045600</v>
      </c>
      <c r="N82" s="7"/>
      <c r="O82" s="8">
        <v>168595448930</v>
      </c>
      <c r="P82" s="7"/>
      <c r="Q82" s="8">
        <v>0</v>
      </c>
      <c r="R82" s="7"/>
      <c r="S82" s="17">
        <f t="shared" si="4"/>
        <v>193363494530</v>
      </c>
      <c r="U82" s="19">
        <f t="shared" si="5"/>
        <v>2.7821383558718001E-2</v>
      </c>
    </row>
    <row r="83" spans="1:21">
      <c r="A83" s="1" t="s">
        <v>22</v>
      </c>
      <c r="C83" s="8">
        <v>0</v>
      </c>
      <c r="D83" s="8"/>
      <c r="E83" s="8">
        <v>24593565520</v>
      </c>
      <c r="F83" s="8"/>
      <c r="G83" s="8">
        <v>0</v>
      </c>
      <c r="H83" s="8"/>
      <c r="I83" s="17">
        <f t="shared" si="3"/>
        <v>24593565520</v>
      </c>
      <c r="K83" s="19">
        <v>1.4308281795079546E-2</v>
      </c>
      <c r="M83" s="8">
        <v>8657237400</v>
      </c>
      <c r="N83" s="7"/>
      <c r="O83" s="8">
        <v>35781841131</v>
      </c>
      <c r="P83" s="7"/>
      <c r="Q83" s="8">
        <v>0</v>
      </c>
      <c r="R83" s="7"/>
      <c r="S83" s="17">
        <f t="shared" si="4"/>
        <v>44439078531</v>
      </c>
      <c r="U83" s="19">
        <f t="shared" si="5"/>
        <v>6.393950687600564E-3</v>
      </c>
    </row>
    <row r="84" spans="1:21">
      <c r="A84" s="1" t="s">
        <v>28</v>
      </c>
      <c r="C84" s="8">
        <v>0</v>
      </c>
      <c r="D84" s="8"/>
      <c r="E84" s="8">
        <v>112263027206</v>
      </c>
      <c r="F84" s="8"/>
      <c r="G84" s="8">
        <v>0</v>
      </c>
      <c r="H84" s="8"/>
      <c r="I84" s="17">
        <f t="shared" si="3"/>
        <v>112263027206</v>
      </c>
      <c r="K84" s="19">
        <v>6.5313466936132561E-2</v>
      </c>
      <c r="M84" s="8">
        <v>4382323400</v>
      </c>
      <c r="N84" s="7"/>
      <c r="O84" s="8">
        <v>155088751909</v>
      </c>
      <c r="P84" s="7"/>
      <c r="Q84" s="8">
        <v>0</v>
      </c>
      <c r="R84" s="7"/>
      <c r="S84" s="17">
        <f t="shared" si="4"/>
        <v>159471075309</v>
      </c>
      <c r="U84" s="19">
        <f t="shared" si="5"/>
        <v>2.2944899519306866E-2</v>
      </c>
    </row>
    <row r="85" spans="1:21">
      <c r="A85" s="1" t="s">
        <v>33</v>
      </c>
      <c r="C85" s="8">
        <v>0</v>
      </c>
      <c r="D85" s="8"/>
      <c r="E85" s="8">
        <v>-11308368267</v>
      </c>
      <c r="F85" s="8"/>
      <c r="G85" s="8">
        <v>0</v>
      </c>
      <c r="H85" s="8"/>
      <c r="I85" s="17">
        <f t="shared" si="3"/>
        <v>-11308368267</v>
      </c>
      <c r="K85" s="19">
        <v>-6.5790915788599058E-3</v>
      </c>
      <c r="M85" s="8">
        <v>0</v>
      </c>
      <c r="N85" s="7"/>
      <c r="O85" s="8">
        <v>19355057017</v>
      </c>
      <c r="P85" s="7"/>
      <c r="Q85" s="8">
        <v>0</v>
      </c>
      <c r="R85" s="7"/>
      <c r="S85" s="17">
        <f t="shared" si="4"/>
        <v>19355057017</v>
      </c>
      <c r="U85" s="19">
        <f t="shared" si="5"/>
        <v>2.7848300237833588E-3</v>
      </c>
    </row>
    <row r="86" spans="1:21">
      <c r="A86" s="1" t="s">
        <v>65</v>
      </c>
      <c r="C86" s="8">
        <v>0</v>
      </c>
      <c r="D86" s="8"/>
      <c r="E86" s="8">
        <v>512871338643</v>
      </c>
      <c r="F86" s="8"/>
      <c r="G86" s="8">
        <v>0</v>
      </c>
      <c r="H86" s="8"/>
      <c r="I86" s="17">
        <f t="shared" si="3"/>
        <v>512871338643</v>
      </c>
      <c r="K86" s="19">
        <v>0.29838323491386598</v>
      </c>
      <c r="M86" s="8">
        <v>0</v>
      </c>
      <c r="N86" s="7"/>
      <c r="O86" s="8">
        <v>512871338643</v>
      </c>
      <c r="P86" s="7"/>
      <c r="Q86" s="8">
        <v>0</v>
      </c>
      <c r="R86" s="7"/>
      <c r="S86" s="17">
        <f t="shared" si="4"/>
        <v>512871338643</v>
      </c>
      <c r="U86" s="19">
        <f t="shared" si="5"/>
        <v>7.3792575291124943E-2</v>
      </c>
    </row>
    <row r="87" spans="1:21">
      <c r="A87" s="1" t="s">
        <v>63</v>
      </c>
      <c r="C87" s="8">
        <v>0</v>
      </c>
      <c r="D87" s="8"/>
      <c r="E87" s="8">
        <v>8692370820</v>
      </c>
      <c r="F87" s="8"/>
      <c r="G87" s="8">
        <v>0</v>
      </c>
      <c r="H87" s="8"/>
      <c r="I87" s="17">
        <f t="shared" si="3"/>
        <v>8692370820</v>
      </c>
      <c r="K87" s="19">
        <v>5.0571313483904574E-3</v>
      </c>
      <c r="M87" s="8">
        <v>0</v>
      </c>
      <c r="N87" s="7"/>
      <c r="O87" s="8">
        <v>13984169820</v>
      </c>
      <c r="P87" s="7"/>
      <c r="Q87" s="8">
        <v>0</v>
      </c>
      <c r="R87" s="7"/>
      <c r="S87" s="17">
        <f t="shared" si="4"/>
        <v>13984169820</v>
      </c>
      <c r="U87" s="19">
        <f t="shared" si="5"/>
        <v>2.0120599974578273E-3</v>
      </c>
    </row>
    <row r="88" spans="1:21">
      <c r="A88" s="1" t="s">
        <v>24</v>
      </c>
      <c r="C88" s="8">
        <v>0</v>
      </c>
      <c r="D88" s="8"/>
      <c r="E88" s="8">
        <v>13158452330</v>
      </c>
      <c r="F88" s="8"/>
      <c r="G88" s="8">
        <v>0</v>
      </c>
      <c r="H88" s="8"/>
      <c r="I88" s="17">
        <f t="shared" si="3"/>
        <v>13158452330</v>
      </c>
      <c r="K88" s="19">
        <v>7.6554513322459085E-3</v>
      </c>
      <c r="M88" s="8">
        <v>0</v>
      </c>
      <c r="N88" s="7"/>
      <c r="O88" s="8">
        <v>22218156049</v>
      </c>
      <c r="P88" s="7"/>
      <c r="Q88" s="8">
        <v>0</v>
      </c>
      <c r="R88" s="7"/>
      <c r="S88" s="17">
        <f t="shared" si="4"/>
        <v>22218156049</v>
      </c>
      <c r="U88" s="19">
        <f t="shared" si="5"/>
        <v>3.1967763248650647E-3</v>
      </c>
    </row>
    <row r="89" spans="1:21">
      <c r="A89" s="1" t="s">
        <v>61</v>
      </c>
      <c r="C89" s="8">
        <v>0</v>
      </c>
      <c r="D89" s="8"/>
      <c r="E89" s="8">
        <v>-12850084350</v>
      </c>
      <c r="F89" s="8"/>
      <c r="G89" s="8">
        <v>0</v>
      </c>
      <c r="H89" s="8"/>
      <c r="I89" s="17">
        <f t="shared" si="3"/>
        <v>-12850084350</v>
      </c>
      <c r="K89" s="19">
        <v>-7.4760460341067939E-3</v>
      </c>
      <c r="M89" s="8">
        <v>0</v>
      </c>
      <c r="N89" s="7"/>
      <c r="O89" s="8">
        <v>-69063537622</v>
      </c>
      <c r="P89" s="7"/>
      <c r="Q89" s="8">
        <v>0</v>
      </c>
      <c r="R89" s="7"/>
      <c r="S89" s="17">
        <f t="shared" si="4"/>
        <v>-69063537622</v>
      </c>
      <c r="U89" s="19">
        <f t="shared" si="5"/>
        <v>-9.9369489301689481E-3</v>
      </c>
    </row>
    <row r="90" spans="1:21">
      <c r="A90" s="1" t="s">
        <v>27</v>
      </c>
      <c r="C90" s="8">
        <v>0</v>
      </c>
      <c r="D90" s="8"/>
      <c r="E90" s="8">
        <v>52835354809</v>
      </c>
      <c r="F90" s="8"/>
      <c r="G90" s="8">
        <v>0</v>
      </c>
      <c r="H90" s="8"/>
      <c r="I90" s="17">
        <f t="shared" si="3"/>
        <v>52835354809</v>
      </c>
      <c r="K90" s="19">
        <v>3.0739062407823786E-2</v>
      </c>
      <c r="M90" s="8">
        <v>0</v>
      </c>
      <c r="N90" s="7"/>
      <c r="O90" s="8">
        <v>63998088523</v>
      </c>
      <c r="P90" s="7"/>
      <c r="Q90" s="8">
        <v>0</v>
      </c>
      <c r="R90" s="7"/>
      <c r="S90" s="17">
        <f t="shared" si="4"/>
        <v>63998088523</v>
      </c>
      <c r="U90" s="19">
        <f t="shared" si="5"/>
        <v>9.2081257227533582E-3</v>
      </c>
    </row>
    <row r="91" spans="1:21">
      <c r="A91" s="1" t="s">
        <v>51</v>
      </c>
      <c r="C91" s="8">
        <v>0</v>
      </c>
      <c r="D91" s="8"/>
      <c r="E91" s="8">
        <v>30139755</v>
      </c>
      <c r="F91" s="8"/>
      <c r="G91" s="8">
        <v>0</v>
      </c>
      <c r="H91" s="8"/>
      <c r="I91" s="17">
        <f t="shared" si="3"/>
        <v>30139755</v>
      </c>
      <c r="K91" s="19">
        <v>1.7534997413203782E-5</v>
      </c>
      <c r="M91" s="8">
        <v>0</v>
      </c>
      <c r="N91" s="7"/>
      <c r="O91" s="8">
        <v>666802914</v>
      </c>
      <c r="P91" s="7"/>
      <c r="Q91" s="8">
        <v>0</v>
      </c>
      <c r="R91" s="7"/>
      <c r="S91" s="17">
        <f t="shared" si="4"/>
        <v>666802914</v>
      </c>
      <c r="U91" s="19">
        <f t="shared" si="5"/>
        <v>9.5940444568179016E-5</v>
      </c>
    </row>
    <row r="92" spans="1:21">
      <c r="A92" s="1" t="s">
        <v>38</v>
      </c>
      <c r="C92" s="8">
        <v>0</v>
      </c>
      <c r="D92" s="8"/>
      <c r="E92" s="8">
        <v>1000217852</v>
      </c>
      <c r="F92" s="8"/>
      <c r="G92" s="8">
        <v>0</v>
      </c>
      <c r="H92" s="8"/>
      <c r="I92" s="17">
        <f t="shared" si="3"/>
        <v>1000217852</v>
      </c>
      <c r="K92" s="19">
        <v>5.8191639074240136E-4</v>
      </c>
      <c r="M92" s="8">
        <v>0</v>
      </c>
      <c r="N92" s="7"/>
      <c r="O92" s="8">
        <v>1335037515</v>
      </c>
      <c r="P92" s="7"/>
      <c r="Q92" s="8">
        <v>0</v>
      </c>
      <c r="R92" s="7"/>
      <c r="S92" s="17">
        <f t="shared" si="4"/>
        <v>1335037515</v>
      </c>
      <c r="U92" s="19">
        <f t="shared" si="5"/>
        <v>1.9208688206827029E-4</v>
      </c>
    </row>
    <row r="93" spans="1:21">
      <c r="A93" s="1" t="s">
        <v>43</v>
      </c>
      <c r="C93" s="8">
        <v>0</v>
      </c>
      <c r="D93" s="8"/>
      <c r="E93" s="8">
        <v>8314234200</v>
      </c>
      <c r="F93" s="8"/>
      <c r="G93" s="8">
        <v>0</v>
      </c>
      <c r="H93" s="8"/>
      <c r="I93" s="17">
        <f t="shared" si="3"/>
        <v>8314234200</v>
      </c>
      <c r="K93" s="19">
        <v>4.8371353778347047E-3</v>
      </c>
      <c r="M93" s="8">
        <v>0</v>
      </c>
      <c r="N93" s="7"/>
      <c r="O93" s="8">
        <v>8795505463</v>
      </c>
      <c r="P93" s="7"/>
      <c r="Q93" s="8">
        <v>0</v>
      </c>
      <c r="R93" s="7"/>
      <c r="S93" s="17">
        <f t="shared" si="4"/>
        <v>8795505463</v>
      </c>
      <c r="U93" s="19">
        <f t="shared" si="5"/>
        <v>1.2655084232611306E-3</v>
      </c>
    </row>
    <row r="94" spans="1:21">
      <c r="A94" s="1" t="s">
        <v>39</v>
      </c>
      <c r="C94" s="8">
        <v>0</v>
      </c>
      <c r="D94" s="8"/>
      <c r="E94" s="8">
        <v>21299303757</v>
      </c>
      <c r="F94" s="8"/>
      <c r="G94" s="8">
        <v>0</v>
      </c>
      <c r="H94" s="8"/>
      <c r="I94" s="17">
        <f t="shared" si="3"/>
        <v>21299303757</v>
      </c>
      <c r="K94" s="19">
        <v>1.2391714407832334E-2</v>
      </c>
      <c r="M94" s="8">
        <v>0</v>
      </c>
      <c r="N94" s="7"/>
      <c r="O94" s="8">
        <v>21299933266</v>
      </c>
      <c r="P94" s="7"/>
      <c r="Q94" s="8">
        <v>0</v>
      </c>
      <c r="R94" s="7"/>
      <c r="S94" s="17">
        <f t="shared" si="4"/>
        <v>21299933266</v>
      </c>
      <c r="U94" s="19">
        <f t="shared" si="5"/>
        <v>3.0646612723299908E-3</v>
      </c>
    </row>
    <row r="95" spans="1:21">
      <c r="A95" s="1" t="s">
        <v>32</v>
      </c>
      <c r="C95" s="8">
        <v>0</v>
      </c>
      <c r="D95" s="8"/>
      <c r="E95" s="8">
        <v>67293865544</v>
      </c>
      <c r="F95" s="8"/>
      <c r="G95" s="8">
        <v>0</v>
      </c>
      <c r="H95" s="8"/>
      <c r="I95" s="17">
        <f t="shared" si="3"/>
        <v>67293865544</v>
      </c>
      <c r="K95" s="19">
        <v>3.9150874260209585E-2</v>
      </c>
      <c r="M95" s="8">
        <v>0</v>
      </c>
      <c r="N95" s="7"/>
      <c r="O95" s="8">
        <v>18469398571</v>
      </c>
      <c r="P95" s="7"/>
      <c r="Q95" s="8">
        <v>0</v>
      </c>
      <c r="R95" s="7"/>
      <c r="S95" s="17">
        <f t="shared" si="4"/>
        <v>18469398571</v>
      </c>
      <c r="U95" s="19">
        <f t="shared" si="5"/>
        <v>2.6574003691421035E-3</v>
      </c>
    </row>
    <row r="96" spans="1:21">
      <c r="A96" s="1" t="s">
        <v>17</v>
      </c>
      <c r="C96" s="8">
        <v>0</v>
      </c>
      <c r="D96" s="8"/>
      <c r="E96" s="8">
        <v>8893765350</v>
      </c>
      <c r="F96" s="8"/>
      <c r="G96" s="8">
        <v>0</v>
      </c>
      <c r="H96" s="8"/>
      <c r="I96" s="17">
        <f t="shared" si="3"/>
        <v>8893765350</v>
      </c>
      <c r="K96" s="19">
        <v>5.1743006008473334E-3</v>
      </c>
      <c r="M96" s="8">
        <v>0</v>
      </c>
      <c r="N96" s="7"/>
      <c r="O96" s="8">
        <v>20772554358</v>
      </c>
      <c r="P96" s="7"/>
      <c r="Q96" s="8">
        <v>0</v>
      </c>
      <c r="R96" s="7"/>
      <c r="S96" s="17">
        <f t="shared" si="4"/>
        <v>20772554358</v>
      </c>
      <c r="U96" s="19">
        <f t="shared" si="5"/>
        <v>2.9887813296556537E-3</v>
      </c>
    </row>
    <row r="97" spans="1:21">
      <c r="A97" s="1" t="s">
        <v>37</v>
      </c>
      <c r="C97" s="8">
        <v>0</v>
      </c>
      <c r="D97" s="8"/>
      <c r="E97" s="8">
        <v>-236583900</v>
      </c>
      <c r="F97" s="8"/>
      <c r="G97" s="8">
        <v>0</v>
      </c>
      <c r="H97" s="8"/>
      <c r="I97" s="17">
        <f t="shared" si="3"/>
        <v>-236583900</v>
      </c>
      <c r="K97" s="19">
        <v>-1.3764206359692248E-4</v>
      </c>
      <c r="M97" s="8">
        <v>0</v>
      </c>
      <c r="N97" s="7"/>
      <c r="O97" s="8">
        <v>-28741198</v>
      </c>
      <c r="P97" s="7"/>
      <c r="Q97" s="8">
        <v>0</v>
      </c>
      <c r="R97" s="7"/>
      <c r="S97" s="17">
        <f t="shared" si="4"/>
        <v>-28741198</v>
      </c>
      <c r="U97" s="19">
        <f t="shared" si="5"/>
        <v>-4.1353198308639331E-6</v>
      </c>
    </row>
    <row r="98" spans="1:21">
      <c r="A98" s="1" t="s">
        <v>35</v>
      </c>
      <c r="C98" s="8">
        <v>0</v>
      </c>
      <c r="D98" s="8"/>
      <c r="E98" s="8">
        <v>10735536875</v>
      </c>
      <c r="F98" s="8"/>
      <c r="G98" s="8">
        <v>0</v>
      </c>
      <c r="H98" s="8"/>
      <c r="I98" s="17">
        <f t="shared" si="3"/>
        <v>10735536875</v>
      </c>
      <c r="K98" s="19">
        <v>6.2458242056871007E-3</v>
      </c>
      <c r="M98" s="8">
        <v>0</v>
      </c>
      <c r="N98" s="7"/>
      <c r="O98" s="8">
        <v>26991270837</v>
      </c>
      <c r="P98" s="7"/>
      <c r="Q98" s="8">
        <v>0</v>
      </c>
      <c r="R98" s="7"/>
      <c r="S98" s="17">
        <f t="shared" si="4"/>
        <v>26991270837</v>
      </c>
      <c r="U98" s="19">
        <f t="shared" si="5"/>
        <v>3.8835381027772556E-3</v>
      </c>
    </row>
    <row r="99" spans="1:21">
      <c r="A99" s="1" t="s">
        <v>53</v>
      </c>
      <c r="C99" s="8">
        <v>0</v>
      </c>
      <c r="D99" s="8"/>
      <c r="E99" s="8">
        <v>21000219146</v>
      </c>
      <c r="F99" s="8"/>
      <c r="G99" s="8">
        <v>0</v>
      </c>
      <c r="H99" s="8"/>
      <c r="I99" s="17">
        <f t="shared" si="3"/>
        <v>21000219146</v>
      </c>
      <c r="K99" s="19">
        <v>1.2217710077663955E-2</v>
      </c>
      <c r="M99" s="8">
        <v>0</v>
      </c>
      <c r="N99" s="7"/>
      <c r="O99" s="8">
        <v>14041705405</v>
      </c>
      <c r="P99" s="7"/>
      <c r="Q99" s="8">
        <v>0</v>
      </c>
      <c r="R99" s="7"/>
      <c r="S99" s="17">
        <f t="shared" si="4"/>
        <v>14041705405</v>
      </c>
      <c r="U99" s="19">
        <f t="shared" si="5"/>
        <v>2.0203382900199837E-3</v>
      </c>
    </row>
    <row r="100" spans="1:21">
      <c r="A100" s="1" t="s">
        <v>64</v>
      </c>
      <c r="C100" s="8">
        <v>0</v>
      </c>
      <c r="D100" s="8"/>
      <c r="E100" s="8">
        <v>-294989520</v>
      </c>
      <c r="F100" s="8"/>
      <c r="G100" s="8">
        <v>0</v>
      </c>
      <c r="H100" s="8"/>
      <c r="I100" s="17">
        <f t="shared" si="3"/>
        <v>-294989520</v>
      </c>
      <c r="K100" s="19">
        <v>-1.7162184862226735E-4</v>
      </c>
      <c r="M100" s="8">
        <v>0</v>
      </c>
      <c r="N100" s="7"/>
      <c r="O100" s="8">
        <v>-294989520</v>
      </c>
      <c r="P100" s="7"/>
      <c r="Q100" s="8">
        <v>0</v>
      </c>
      <c r="R100" s="7"/>
      <c r="S100" s="17">
        <f t="shared" si="4"/>
        <v>-294989520</v>
      </c>
      <c r="U100" s="19">
        <f t="shared" si="5"/>
        <v>-4.2443464324383169E-5</v>
      </c>
    </row>
    <row r="101" spans="1:21">
      <c r="A101" s="1" t="s">
        <v>256</v>
      </c>
      <c r="C101" s="8">
        <v>0</v>
      </c>
      <c r="D101" s="8"/>
      <c r="E101" s="8">
        <v>0</v>
      </c>
      <c r="F101" s="8"/>
      <c r="G101" s="8">
        <v>0</v>
      </c>
      <c r="H101" s="8"/>
      <c r="I101" s="17">
        <f t="shared" si="3"/>
        <v>0</v>
      </c>
      <c r="K101" s="19">
        <v>0</v>
      </c>
      <c r="M101" s="8">
        <v>0</v>
      </c>
      <c r="N101" s="7"/>
      <c r="O101" s="8">
        <v>-1069863139</v>
      </c>
      <c r="P101" s="7"/>
      <c r="Q101" s="8">
        <v>0</v>
      </c>
      <c r="R101" s="7"/>
      <c r="S101" s="17">
        <f t="shared" si="4"/>
        <v>-1069863139</v>
      </c>
      <c r="U101" s="19">
        <f t="shared" si="5"/>
        <v>-1.5393325828022328E-4</v>
      </c>
    </row>
    <row r="102" spans="1:21">
      <c r="A102" s="1" t="s">
        <v>257</v>
      </c>
      <c r="C102" s="8">
        <v>0</v>
      </c>
      <c r="D102" s="8"/>
      <c r="E102" s="8">
        <v>0</v>
      </c>
      <c r="F102" s="8"/>
      <c r="G102" s="8">
        <v>0</v>
      </c>
      <c r="H102" s="8"/>
      <c r="I102" s="17">
        <f t="shared" si="3"/>
        <v>0</v>
      </c>
      <c r="K102" s="19">
        <v>0</v>
      </c>
      <c r="M102" s="8">
        <v>0</v>
      </c>
      <c r="N102" s="7"/>
      <c r="O102" s="8">
        <v>-2860736509</v>
      </c>
      <c r="P102" s="7"/>
      <c r="Q102" s="8">
        <v>0</v>
      </c>
      <c r="R102" s="7"/>
      <c r="S102" s="17">
        <f t="shared" si="4"/>
        <v>-2860736509</v>
      </c>
      <c r="U102" s="19">
        <f t="shared" si="5"/>
        <v>-4.1160637829168283E-4</v>
      </c>
    </row>
    <row r="103" spans="1:21">
      <c r="A103" s="1" t="s">
        <v>258</v>
      </c>
      <c r="C103" s="8">
        <v>0</v>
      </c>
      <c r="D103" s="8"/>
      <c r="E103" s="8">
        <v>0</v>
      </c>
      <c r="F103" s="8"/>
      <c r="G103" s="8">
        <v>0</v>
      </c>
      <c r="H103" s="8"/>
      <c r="I103" s="17">
        <f t="shared" si="3"/>
        <v>0</v>
      </c>
      <c r="K103" s="19">
        <v>0</v>
      </c>
      <c r="M103" s="8">
        <v>0</v>
      </c>
      <c r="N103" s="7"/>
      <c r="O103" s="8">
        <v>-5835599459</v>
      </c>
      <c r="P103" s="7"/>
      <c r="Q103" s="8">
        <v>0</v>
      </c>
      <c r="R103" s="7"/>
      <c r="S103" s="17">
        <f t="shared" si="4"/>
        <v>-5835599459</v>
      </c>
      <c r="U103" s="19">
        <f t="shared" si="5"/>
        <v>-8.3963341290719824E-4</v>
      </c>
    </row>
    <row r="104" spans="1:21">
      <c r="A104" s="1" t="s">
        <v>259</v>
      </c>
      <c r="C104" s="8">
        <v>0</v>
      </c>
      <c r="D104" s="8"/>
      <c r="E104" s="8">
        <v>0</v>
      </c>
      <c r="F104" s="8"/>
      <c r="G104" s="8">
        <v>0</v>
      </c>
      <c r="H104" s="8"/>
      <c r="I104" s="17">
        <f t="shared" si="3"/>
        <v>0</v>
      </c>
      <c r="K104" s="19">
        <v>0</v>
      </c>
      <c r="M104" s="8">
        <v>0</v>
      </c>
      <c r="N104" s="7"/>
      <c r="O104" s="8">
        <v>-1726983904</v>
      </c>
      <c r="P104" s="7"/>
      <c r="Q104" s="8">
        <v>0</v>
      </c>
      <c r="R104" s="7"/>
      <c r="S104" s="17">
        <f t="shared" si="4"/>
        <v>-1726983904</v>
      </c>
      <c r="U104" s="19">
        <f t="shared" si="5"/>
        <v>-2.4848062303436393E-4</v>
      </c>
    </row>
    <row r="105" spans="1:21" ht="22.5" thickBot="1">
      <c r="C105" s="12">
        <f>SUM(C8:C104)</f>
        <v>47514160455</v>
      </c>
      <c r="E105" s="12">
        <f>SUM(E8:E104)</f>
        <v>1659161290689</v>
      </c>
      <c r="G105" s="12">
        <f>SUM(G8:G104)</f>
        <v>12158848615</v>
      </c>
      <c r="I105" s="12">
        <f>SUM(I8:I104)</f>
        <v>1718834299759</v>
      </c>
      <c r="K105" s="21">
        <f>SUM(K8:K104)</f>
        <v>1</v>
      </c>
      <c r="M105" s="12">
        <f>SUM(M8:M104)</f>
        <v>486975104905</v>
      </c>
      <c r="O105" s="12">
        <f>SUM(O8:O104)</f>
        <v>3680717062125</v>
      </c>
      <c r="Q105" s="12">
        <f>SUM(Q8:Q104)</f>
        <v>2782483194375</v>
      </c>
      <c r="S105" s="12">
        <f>SUM(S8:S104)</f>
        <v>6950175361405</v>
      </c>
      <c r="U105" s="21">
        <f>SUM(U8:U104)</f>
        <v>0.99999999999999967</v>
      </c>
    </row>
    <row r="106" spans="1:21" ht="22.5" thickTop="1"/>
    <row r="108" spans="1:21">
      <c r="M108" s="6"/>
    </row>
  </sheetData>
  <mergeCells count="16">
    <mergeCell ref="A2:U2"/>
    <mergeCell ref="A3:U3"/>
    <mergeCell ref="A4:U4"/>
    <mergeCell ref="S7"/>
    <mergeCell ref="U7"/>
    <mergeCell ref="M6:U6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61"/>
  <sheetViews>
    <sheetView rightToLeft="1" topLeftCell="A43" workbookViewId="0">
      <selection activeCell="G32" sqref="G32"/>
    </sheetView>
  </sheetViews>
  <sheetFormatPr defaultRowHeight="21.75"/>
  <cols>
    <col min="1" max="1" width="30.42578125" style="1" bestFit="1" customWidth="1"/>
    <col min="2" max="2" width="1" style="1" customWidth="1"/>
    <col min="3" max="3" width="21.42578125" style="1" bestFit="1" customWidth="1"/>
    <col min="4" max="4" width="1" style="1" customWidth="1"/>
    <col min="5" max="5" width="22.5703125" style="1" bestFit="1" customWidth="1"/>
    <col min="6" max="6" width="1" style="1" customWidth="1"/>
    <col min="7" max="7" width="16" style="1" bestFit="1" customWidth="1"/>
    <col min="8" max="8" width="1" style="1" customWidth="1"/>
    <col min="9" max="9" width="21" style="1" bestFit="1" customWidth="1"/>
    <col min="10" max="10" width="1" style="1" customWidth="1"/>
    <col min="11" max="11" width="21.42578125" style="1" bestFit="1" customWidth="1"/>
    <col min="12" max="12" width="1" style="1" customWidth="1"/>
    <col min="13" max="13" width="22.5703125" style="1" bestFit="1" customWidth="1"/>
    <col min="14" max="14" width="1" style="1" customWidth="1"/>
    <col min="15" max="15" width="21" style="1" bestFit="1" customWidth="1"/>
    <col min="16" max="16" width="1" style="1" customWidth="1"/>
    <col min="17" max="17" width="21" style="1" bestFit="1" customWidth="1"/>
    <col min="18" max="16384" width="9.140625" style="1"/>
  </cols>
  <sheetData>
    <row r="2" spans="1:17" ht="22.5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7" ht="22.5">
      <c r="A3" s="23" t="s">
        <v>198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</row>
    <row r="4" spans="1:17" ht="22.5">
      <c r="A4" s="23" t="s">
        <v>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</row>
    <row r="6" spans="1:17" ht="22.5">
      <c r="A6" s="27" t="s">
        <v>202</v>
      </c>
      <c r="C6" s="25" t="s">
        <v>200</v>
      </c>
      <c r="D6" s="25" t="s">
        <v>200</v>
      </c>
      <c r="E6" s="25" t="s">
        <v>200</v>
      </c>
      <c r="F6" s="25" t="s">
        <v>200</v>
      </c>
      <c r="G6" s="25" t="s">
        <v>200</v>
      </c>
      <c r="H6" s="25" t="s">
        <v>200</v>
      </c>
      <c r="I6" s="25" t="s">
        <v>200</v>
      </c>
      <c r="J6" s="9"/>
      <c r="K6" s="25" t="s">
        <v>201</v>
      </c>
      <c r="L6" s="25" t="s">
        <v>201</v>
      </c>
      <c r="M6" s="25" t="s">
        <v>201</v>
      </c>
      <c r="N6" s="25" t="s">
        <v>201</v>
      </c>
      <c r="O6" s="25" t="s">
        <v>201</v>
      </c>
      <c r="P6" s="25" t="s">
        <v>201</v>
      </c>
      <c r="Q6" s="25" t="s">
        <v>201</v>
      </c>
    </row>
    <row r="7" spans="1:17" ht="22.5">
      <c r="A7" s="25" t="s">
        <v>202</v>
      </c>
      <c r="C7" s="26" t="s">
        <v>306</v>
      </c>
      <c r="E7" s="26" t="s">
        <v>303</v>
      </c>
      <c r="G7" s="26" t="s">
        <v>304</v>
      </c>
      <c r="I7" s="25" t="s">
        <v>307</v>
      </c>
      <c r="J7" s="9"/>
      <c r="K7" s="25" t="s">
        <v>306</v>
      </c>
      <c r="M7" s="25" t="s">
        <v>303</v>
      </c>
      <c r="N7" s="9"/>
      <c r="O7" s="25" t="s">
        <v>304</v>
      </c>
      <c r="Q7" s="26" t="s">
        <v>307</v>
      </c>
    </row>
    <row r="8" spans="1:17">
      <c r="A8" s="9" t="s">
        <v>208</v>
      </c>
      <c r="C8" s="17">
        <v>0</v>
      </c>
      <c r="D8" s="7"/>
      <c r="E8" s="17">
        <v>0</v>
      </c>
      <c r="F8" s="7"/>
      <c r="G8" s="17">
        <v>0</v>
      </c>
      <c r="H8" s="7"/>
      <c r="I8" s="17">
        <v>0</v>
      </c>
      <c r="K8" s="17">
        <v>0</v>
      </c>
      <c r="L8" s="7"/>
      <c r="M8" s="18">
        <v>0</v>
      </c>
      <c r="N8" s="13"/>
      <c r="O8" s="18">
        <v>338114100</v>
      </c>
      <c r="P8" s="7"/>
      <c r="Q8" s="17">
        <f>K8+M8+O8</f>
        <v>338114100</v>
      </c>
    </row>
    <row r="9" spans="1:17">
      <c r="A9" s="9" t="s">
        <v>212</v>
      </c>
      <c r="B9" s="9"/>
      <c r="C9" s="17">
        <v>0</v>
      </c>
      <c r="D9" s="13"/>
      <c r="E9" s="17">
        <v>0</v>
      </c>
      <c r="F9" s="13"/>
      <c r="G9" s="17">
        <v>0</v>
      </c>
      <c r="H9" s="13"/>
      <c r="I9" s="17">
        <v>0</v>
      </c>
      <c r="J9" s="13"/>
      <c r="K9" s="17">
        <v>21906367605</v>
      </c>
      <c r="L9" s="13"/>
      <c r="M9" s="17">
        <v>0</v>
      </c>
      <c r="N9" s="13"/>
      <c r="O9" s="17">
        <v>177160313</v>
      </c>
      <c r="P9" s="13"/>
      <c r="Q9" s="17">
        <f t="shared" ref="Q9:Q53" si="0">K9+M9+O9</f>
        <v>22083527918</v>
      </c>
    </row>
    <row r="10" spans="1:17">
      <c r="A10" s="1" t="s">
        <v>210</v>
      </c>
      <c r="C10" s="8">
        <v>0</v>
      </c>
      <c r="D10" s="7"/>
      <c r="E10" s="8">
        <v>0</v>
      </c>
      <c r="F10" s="7"/>
      <c r="G10" s="8">
        <v>0</v>
      </c>
      <c r="H10" s="7"/>
      <c r="I10" s="8">
        <v>0</v>
      </c>
      <c r="J10" s="7"/>
      <c r="K10" s="8">
        <v>22595899395</v>
      </c>
      <c r="L10" s="7"/>
      <c r="M10" s="8">
        <v>0</v>
      </c>
      <c r="N10" s="7"/>
      <c r="O10" s="8">
        <v>-3672882356</v>
      </c>
      <c r="P10" s="7"/>
      <c r="Q10" s="17">
        <f t="shared" si="0"/>
        <v>18923017039</v>
      </c>
    </row>
    <row r="11" spans="1:17">
      <c r="A11" s="1" t="s">
        <v>293</v>
      </c>
      <c r="C11" s="8">
        <v>0</v>
      </c>
      <c r="D11" s="7"/>
      <c r="E11" s="8">
        <v>0</v>
      </c>
      <c r="F11" s="7"/>
      <c r="G11" s="8">
        <v>0</v>
      </c>
      <c r="H11" s="7"/>
      <c r="I11" s="8">
        <v>0</v>
      </c>
      <c r="J11" s="7"/>
      <c r="K11" s="8">
        <v>0</v>
      </c>
      <c r="L11" s="7"/>
      <c r="M11" s="8">
        <v>0</v>
      </c>
      <c r="N11" s="7"/>
      <c r="O11" s="8">
        <v>1652096812</v>
      </c>
      <c r="P11" s="7"/>
      <c r="Q11" s="17">
        <f t="shared" si="0"/>
        <v>1652096812</v>
      </c>
    </row>
    <row r="12" spans="1:17">
      <c r="A12" s="1" t="s">
        <v>294</v>
      </c>
      <c r="C12" s="8">
        <v>0</v>
      </c>
      <c r="D12" s="7"/>
      <c r="E12" s="8">
        <v>0</v>
      </c>
      <c r="F12" s="7"/>
      <c r="G12" s="8">
        <v>0</v>
      </c>
      <c r="H12" s="7"/>
      <c r="I12" s="8">
        <v>0</v>
      </c>
      <c r="J12" s="7"/>
      <c r="K12" s="8">
        <v>0</v>
      </c>
      <c r="L12" s="7"/>
      <c r="M12" s="8">
        <v>0</v>
      </c>
      <c r="N12" s="7"/>
      <c r="O12" s="8">
        <v>23174533193</v>
      </c>
      <c r="P12" s="7"/>
      <c r="Q12" s="17">
        <f t="shared" si="0"/>
        <v>23174533193</v>
      </c>
    </row>
    <row r="13" spans="1:17">
      <c r="A13" s="1" t="s">
        <v>295</v>
      </c>
      <c r="C13" s="8">
        <v>0</v>
      </c>
      <c r="D13" s="7"/>
      <c r="E13" s="8">
        <v>0</v>
      </c>
      <c r="F13" s="7"/>
      <c r="G13" s="8">
        <v>0</v>
      </c>
      <c r="H13" s="7"/>
      <c r="I13" s="8">
        <v>0</v>
      </c>
      <c r="J13" s="7"/>
      <c r="K13" s="8">
        <v>0</v>
      </c>
      <c r="L13" s="7"/>
      <c r="M13" s="8">
        <v>0</v>
      </c>
      <c r="N13" s="7"/>
      <c r="O13" s="8">
        <v>68093</v>
      </c>
      <c r="P13" s="7"/>
      <c r="Q13" s="17">
        <f t="shared" si="0"/>
        <v>68093</v>
      </c>
    </row>
    <row r="14" spans="1:17">
      <c r="A14" s="1" t="s">
        <v>296</v>
      </c>
      <c r="C14" s="8">
        <v>0</v>
      </c>
      <c r="D14" s="7"/>
      <c r="E14" s="8">
        <v>0</v>
      </c>
      <c r="F14" s="7"/>
      <c r="G14" s="8">
        <v>0</v>
      </c>
      <c r="H14" s="7"/>
      <c r="I14" s="8">
        <v>0</v>
      </c>
      <c r="J14" s="7"/>
      <c r="K14" s="8">
        <v>0</v>
      </c>
      <c r="L14" s="7"/>
      <c r="M14" s="8">
        <v>0</v>
      </c>
      <c r="N14" s="7"/>
      <c r="O14" s="8">
        <v>29290826988</v>
      </c>
      <c r="P14" s="7"/>
      <c r="Q14" s="17">
        <f t="shared" si="0"/>
        <v>29290826988</v>
      </c>
    </row>
    <row r="15" spans="1:17">
      <c r="A15" s="1" t="s">
        <v>297</v>
      </c>
      <c r="C15" s="8">
        <v>0</v>
      </c>
      <c r="D15" s="7"/>
      <c r="E15" s="8">
        <v>0</v>
      </c>
      <c r="F15" s="7"/>
      <c r="G15" s="8">
        <v>0</v>
      </c>
      <c r="H15" s="7"/>
      <c r="I15" s="8">
        <v>0</v>
      </c>
      <c r="J15" s="7"/>
      <c r="K15" s="8">
        <v>0</v>
      </c>
      <c r="L15" s="7"/>
      <c r="M15" s="8">
        <v>0</v>
      </c>
      <c r="N15" s="7"/>
      <c r="O15" s="8">
        <v>243394987</v>
      </c>
      <c r="P15" s="7"/>
      <c r="Q15" s="17">
        <f t="shared" si="0"/>
        <v>243394987</v>
      </c>
    </row>
    <row r="16" spans="1:17">
      <c r="A16" s="1" t="s">
        <v>298</v>
      </c>
      <c r="C16" s="8">
        <v>0</v>
      </c>
      <c r="D16" s="7"/>
      <c r="E16" s="8">
        <v>0</v>
      </c>
      <c r="F16" s="7"/>
      <c r="G16" s="8">
        <v>0</v>
      </c>
      <c r="H16" s="7"/>
      <c r="I16" s="8">
        <v>0</v>
      </c>
      <c r="J16" s="7"/>
      <c r="K16" s="8">
        <v>0</v>
      </c>
      <c r="L16" s="7"/>
      <c r="M16" s="8">
        <v>0</v>
      </c>
      <c r="N16" s="7"/>
      <c r="O16" s="8">
        <v>216578291</v>
      </c>
      <c r="P16" s="7"/>
      <c r="Q16" s="17">
        <f t="shared" si="0"/>
        <v>216578291</v>
      </c>
    </row>
    <row r="17" spans="1:17">
      <c r="A17" s="1" t="s">
        <v>299</v>
      </c>
      <c r="C17" s="8">
        <v>0</v>
      </c>
      <c r="D17" s="7"/>
      <c r="E17" s="8">
        <v>0</v>
      </c>
      <c r="F17" s="7"/>
      <c r="G17" s="8">
        <v>0</v>
      </c>
      <c r="H17" s="7"/>
      <c r="I17" s="8">
        <v>0</v>
      </c>
      <c r="J17" s="7"/>
      <c r="K17" s="8">
        <v>0</v>
      </c>
      <c r="L17" s="7"/>
      <c r="M17" s="8">
        <v>0</v>
      </c>
      <c r="N17" s="7"/>
      <c r="O17" s="8">
        <v>1276809425</v>
      </c>
      <c r="P17" s="7"/>
      <c r="Q17" s="17">
        <f t="shared" si="0"/>
        <v>1276809425</v>
      </c>
    </row>
    <row r="18" spans="1:17">
      <c r="A18" s="1" t="s">
        <v>300</v>
      </c>
      <c r="C18" s="8">
        <v>0</v>
      </c>
      <c r="D18" s="7"/>
      <c r="E18" s="8">
        <v>0</v>
      </c>
      <c r="F18" s="7"/>
      <c r="G18" s="8">
        <v>0</v>
      </c>
      <c r="H18" s="7"/>
      <c r="I18" s="8">
        <v>0</v>
      </c>
      <c r="J18" s="7"/>
      <c r="K18" s="8">
        <v>0</v>
      </c>
      <c r="L18" s="7"/>
      <c r="M18" s="8">
        <v>0</v>
      </c>
      <c r="N18" s="7"/>
      <c r="O18" s="8">
        <v>1378591442</v>
      </c>
      <c r="P18" s="7"/>
      <c r="Q18" s="17">
        <f t="shared" si="0"/>
        <v>1378591442</v>
      </c>
    </row>
    <row r="19" spans="1:17">
      <c r="A19" s="1" t="s">
        <v>301</v>
      </c>
      <c r="C19" s="8">
        <v>0</v>
      </c>
      <c r="D19" s="7"/>
      <c r="E19" s="8">
        <v>0</v>
      </c>
      <c r="F19" s="7"/>
      <c r="G19" s="8">
        <v>0</v>
      </c>
      <c r="H19" s="7"/>
      <c r="I19" s="8">
        <v>0</v>
      </c>
      <c r="J19" s="7"/>
      <c r="K19" s="8">
        <v>0</v>
      </c>
      <c r="L19" s="7"/>
      <c r="M19" s="8">
        <v>0</v>
      </c>
      <c r="N19" s="7"/>
      <c r="O19" s="8">
        <v>234258873</v>
      </c>
      <c r="P19" s="7"/>
      <c r="Q19" s="17">
        <f t="shared" si="0"/>
        <v>234258873</v>
      </c>
    </row>
    <row r="20" spans="1:17">
      <c r="A20" s="1" t="s">
        <v>168</v>
      </c>
      <c r="C20" s="8">
        <v>1249556568</v>
      </c>
      <c r="D20" s="7"/>
      <c r="E20" s="8">
        <v>75986225</v>
      </c>
      <c r="F20" s="7"/>
      <c r="G20" s="8">
        <v>0</v>
      </c>
      <c r="H20" s="7"/>
      <c r="I20" s="8">
        <f>C20+E20+G20</f>
        <v>1325542793</v>
      </c>
      <c r="J20" s="7"/>
      <c r="K20" s="8">
        <v>1699108360</v>
      </c>
      <c r="L20" s="7"/>
      <c r="M20" s="8">
        <v>193894531</v>
      </c>
      <c r="N20" s="7"/>
      <c r="O20" s="8">
        <v>0</v>
      </c>
      <c r="P20" s="7"/>
      <c r="Q20" s="17">
        <f t="shared" si="0"/>
        <v>1893002891</v>
      </c>
    </row>
    <row r="21" spans="1:17">
      <c r="A21" s="1" t="s">
        <v>171</v>
      </c>
      <c r="C21" s="8">
        <v>3846225904</v>
      </c>
      <c r="D21" s="7"/>
      <c r="E21" s="8">
        <v>0</v>
      </c>
      <c r="F21" s="7"/>
      <c r="G21" s="8">
        <v>0</v>
      </c>
      <c r="H21" s="7"/>
      <c r="I21" s="8">
        <f t="shared" ref="I21:I53" si="1">C21+E21+G21</f>
        <v>3846225904</v>
      </c>
      <c r="J21" s="7"/>
      <c r="K21" s="8">
        <v>6724727075</v>
      </c>
      <c r="L21" s="7"/>
      <c r="M21" s="8">
        <v>194642812</v>
      </c>
      <c r="N21" s="7"/>
      <c r="O21" s="8">
        <v>0</v>
      </c>
      <c r="P21" s="7"/>
      <c r="Q21" s="17">
        <f t="shared" si="0"/>
        <v>6919369887</v>
      </c>
    </row>
    <row r="22" spans="1:17">
      <c r="A22" s="1" t="s">
        <v>165</v>
      </c>
      <c r="C22" s="8">
        <v>7050524053</v>
      </c>
      <c r="D22" s="7"/>
      <c r="E22" s="8">
        <v>0</v>
      </c>
      <c r="F22" s="7"/>
      <c r="G22" s="8">
        <v>0</v>
      </c>
      <c r="H22" s="7"/>
      <c r="I22" s="8">
        <f t="shared" si="1"/>
        <v>7050524053</v>
      </c>
      <c r="J22" s="7"/>
      <c r="K22" s="8">
        <v>57087174146</v>
      </c>
      <c r="L22" s="7"/>
      <c r="M22" s="8">
        <v>17411250000</v>
      </c>
      <c r="N22" s="7"/>
      <c r="O22" s="8">
        <v>0</v>
      </c>
      <c r="P22" s="7"/>
      <c r="Q22" s="17">
        <f t="shared" si="0"/>
        <v>74498424146</v>
      </c>
    </row>
    <row r="23" spans="1:17">
      <c r="A23" s="1" t="s">
        <v>162</v>
      </c>
      <c r="C23" s="8">
        <v>4753873177</v>
      </c>
      <c r="D23" s="7"/>
      <c r="E23" s="8">
        <v>0</v>
      </c>
      <c r="F23" s="7"/>
      <c r="G23" s="8">
        <v>0</v>
      </c>
      <c r="H23" s="7"/>
      <c r="I23" s="8">
        <f t="shared" si="1"/>
        <v>4753873177</v>
      </c>
      <c r="J23" s="7"/>
      <c r="K23" s="8">
        <v>39233696632</v>
      </c>
      <c r="L23" s="7"/>
      <c r="M23" s="8">
        <v>8290262500</v>
      </c>
      <c r="N23" s="7"/>
      <c r="O23" s="8">
        <v>0</v>
      </c>
      <c r="P23" s="7"/>
      <c r="Q23" s="17">
        <f t="shared" si="0"/>
        <v>47523959132</v>
      </c>
    </row>
    <row r="24" spans="1:17">
      <c r="A24" s="1" t="s">
        <v>159</v>
      </c>
      <c r="C24" s="8">
        <v>31065852</v>
      </c>
      <c r="D24" s="7"/>
      <c r="E24" s="8">
        <v>0</v>
      </c>
      <c r="F24" s="7"/>
      <c r="G24" s="8">
        <v>0</v>
      </c>
      <c r="H24" s="7"/>
      <c r="I24" s="8">
        <f t="shared" si="1"/>
        <v>31065852</v>
      </c>
      <c r="J24" s="7"/>
      <c r="K24" s="8">
        <v>303166835</v>
      </c>
      <c r="L24" s="7"/>
      <c r="M24" s="8">
        <v>-89983687</v>
      </c>
      <c r="N24" s="7"/>
      <c r="O24" s="8">
        <v>0</v>
      </c>
      <c r="P24" s="7"/>
      <c r="Q24" s="17">
        <f t="shared" si="0"/>
        <v>213183148</v>
      </c>
    </row>
    <row r="25" spans="1:17">
      <c r="A25" s="1" t="s">
        <v>77</v>
      </c>
      <c r="C25" s="8">
        <v>722095314</v>
      </c>
      <c r="D25" s="7"/>
      <c r="E25" s="8">
        <v>71387058</v>
      </c>
      <c r="F25" s="7"/>
      <c r="G25" s="8">
        <v>0</v>
      </c>
      <c r="H25" s="7"/>
      <c r="I25" s="8">
        <f t="shared" si="1"/>
        <v>793482372</v>
      </c>
      <c r="J25" s="7"/>
      <c r="K25" s="8">
        <v>7936635914</v>
      </c>
      <c r="L25" s="7"/>
      <c r="M25" s="8">
        <v>-1322010341</v>
      </c>
      <c r="N25" s="7"/>
      <c r="O25" s="8">
        <v>0</v>
      </c>
      <c r="P25" s="7"/>
      <c r="Q25" s="17">
        <f t="shared" si="0"/>
        <v>6614625573</v>
      </c>
    </row>
    <row r="26" spans="1:17">
      <c r="A26" s="20" t="s">
        <v>90</v>
      </c>
      <c r="C26" s="8">
        <v>0</v>
      </c>
      <c r="D26" s="7"/>
      <c r="E26" s="8">
        <v>156381651</v>
      </c>
      <c r="F26" s="7"/>
      <c r="G26" s="8">
        <v>0</v>
      </c>
      <c r="H26" s="7"/>
      <c r="I26" s="8">
        <f t="shared" si="1"/>
        <v>156381651</v>
      </c>
      <c r="J26" s="7"/>
      <c r="K26" s="8">
        <v>0</v>
      </c>
      <c r="L26" s="7"/>
      <c r="M26" s="8">
        <v>184612045</v>
      </c>
      <c r="N26" s="7"/>
      <c r="O26" s="8">
        <v>0</v>
      </c>
      <c r="P26" s="7"/>
      <c r="Q26" s="17">
        <f t="shared" si="0"/>
        <v>184612045</v>
      </c>
    </row>
    <row r="27" spans="1:17">
      <c r="A27" s="1" t="s">
        <v>102</v>
      </c>
      <c r="C27" s="8">
        <v>0</v>
      </c>
      <c r="D27" s="7"/>
      <c r="E27" s="8">
        <v>128261688</v>
      </c>
      <c r="F27" s="7"/>
      <c r="G27" s="8">
        <v>0</v>
      </c>
      <c r="H27" s="7"/>
      <c r="I27" s="8">
        <f t="shared" si="1"/>
        <v>128261688</v>
      </c>
      <c r="J27" s="7"/>
      <c r="K27" s="8">
        <v>0</v>
      </c>
      <c r="L27" s="7"/>
      <c r="M27" s="8">
        <v>820287741</v>
      </c>
      <c r="N27" s="7"/>
      <c r="O27" s="8">
        <v>0</v>
      </c>
      <c r="P27" s="7"/>
      <c r="Q27" s="17">
        <f t="shared" si="0"/>
        <v>820287741</v>
      </c>
    </row>
    <row r="28" spans="1:17">
      <c r="A28" s="1" t="s">
        <v>129</v>
      </c>
      <c r="C28" s="8">
        <v>0</v>
      </c>
      <c r="D28" s="7"/>
      <c r="E28" s="8">
        <v>131676129</v>
      </c>
      <c r="F28" s="7"/>
      <c r="G28" s="8">
        <v>0</v>
      </c>
      <c r="H28" s="7"/>
      <c r="I28" s="8">
        <f t="shared" si="1"/>
        <v>131676129</v>
      </c>
      <c r="J28" s="7"/>
      <c r="K28" s="8">
        <v>0</v>
      </c>
      <c r="L28" s="7"/>
      <c r="M28" s="8">
        <v>203452258</v>
      </c>
      <c r="N28" s="7"/>
      <c r="O28" s="8">
        <v>0</v>
      </c>
      <c r="P28" s="7"/>
      <c r="Q28" s="17">
        <f t="shared" si="0"/>
        <v>203452258</v>
      </c>
    </row>
    <row r="29" spans="1:17">
      <c r="A29" s="1" t="s">
        <v>123</v>
      </c>
      <c r="C29" s="8">
        <v>0</v>
      </c>
      <c r="D29" s="7"/>
      <c r="E29" s="8">
        <v>2841807697</v>
      </c>
      <c r="F29" s="7"/>
      <c r="G29" s="8">
        <v>0</v>
      </c>
      <c r="H29" s="7"/>
      <c r="I29" s="8">
        <f t="shared" si="1"/>
        <v>2841807697</v>
      </c>
      <c r="J29" s="7"/>
      <c r="K29" s="8">
        <v>0</v>
      </c>
      <c r="L29" s="7"/>
      <c r="M29" s="8">
        <v>5432573825</v>
      </c>
      <c r="N29" s="7"/>
      <c r="O29" s="8">
        <v>0</v>
      </c>
      <c r="P29" s="7"/>
      <c r="Q29" s="17">
        <f t="shared" si="0"/>
        <v>5432573825</v>
      </c>
    </row>
    <row r="30" spans="1:17">
      <c r="A30" s="1" t="s">
        <v>120</v>
      </c>
      <c r="C30" s="8">
        <v>0</v>
      </c>
      <c r="D30" s="7"/>
      <c r="E30" s="8">
        <v>113500963</v>
      </c>
      <c r="F30" s="7"/>
      <c r="G30" s="8">
        <v>0</v>
      </c>
      <c r="H30" s="7"/>
      <c r="I30" s="8">
        <f t="shared" si="1"/>
        <v>113500963</v>
      </c>
      <c r="J30" s="7"/>
      <c r="K30" s="8">
        <v>0</v>
      </c>
      <c r="L30" s="7"/>
      <c r="M30" s="8">
        <v>883848431</v>
      </c>
      <c r="N30" s="7"/>
      <c r="O30" s="8">
        <v>0</v>
      </c>
      <c r="P30" s="7"/>
      <c r="Q30" s="17">
        <f t="shared" si="0"/>
        <v>883848431</v>
      </c>
    </row>
    <row r="31" spans="1:17">
      <c r="A31" s="1" t="s">
        <v>111</v>
      </c>
      <c r="C31" s="8">
        <v>0</v>
      </c>
      <c r="D31" s="7"/>
      <c r="E31" s="8">
        <v>163100432</v>
      </c>
      <c r="F31" s="7"/>
      <c r="G31" s="8">
        <v>0</v>
      </c>
      <c r="H31" s="7"/>
      <c r="I31" s="8">
        <f t="shared" si="1"/>
        <v>163100432</v>
      </c>
      <c r="J31" s="7"/>
      <c r="K31" s="8">
        <v>0</v>
      </c>
      <c r="L31" s="7"/>
      <c r="M31" s="8">
        <v>198246972</v>
      </c>
      <c r="N31" s="7"/>
      <c r="O31" s="8">
        <v>0</v>
      </c>
      <c r="P31" s="7"/>
      <c r="Q31" s="17">
        <f t="shared" si="0"/>
        <v>198246972</v>
      </c>
    </row>
    <row r="32" spans="1:17">
      <c r="A32" s="1" t="s">
        <v>126</v>
      </c>
      <c r="C32" s="8">
        <v>0</v>
      </c>
      <c r="D32" s="7"/>
      <c r="E32" s="8">
        <v>376710763</v>
      </c>
      <c r="F32" s="7"/>
      <c r="G32" s="8">
        <v>0</v>
      </c>
      <c r="H32" s="7"/>
      <c r="I32" s="8">
        <f t="shared" si="1"/>
        <v>376710763</v>
      </c>
      <c r="J32" s="7"/>
      <c r="K32" s="8">
        <v>0</v>
      </c>
      <c r="L32" s="7"/>
      <c r="M32" s="8">
        <v>2181820406</v>
      </c>
      <c r="N32" s="7"/>
      <c r="O32" s="8">
        <v>0</v>
      </c>
      <c r="P32" s="7"/>
      <c r="Q32" s="17">
        <f t="shared" si="0"/>
        <v>2181820406</v>
      </c>
    </row>
    <row r="33" spans="1:17">
      <c r="A33" s="1" t="s">
        <v>99</v>
      </c>
      <c r="C33" s="8">
        <v>0</v>
      </c>
      <c r="D33" s="7"/>
      <c r="E33" s="8">
        <v>154085819</v>
      </c>
      <c r="F33" s="7"/>
      <c r="G33" s="8">
        <v>0</v>
      </c>
      <c r="H33" s="7"/>
      <c r="I33" s="8">
        <f t="shared" si="1"/>
        <v>154085819</v>
      </c>
      <c r="J33" s="7"/>
      <c r="K33" s="8">
        <v>0</v>
      </c>
      <c r="L33" s="7"/>
      <c r="M33" s="8">
        <v>67838307</v>
      </c>
      <c r="N33" s="7"/>
      <c r="O33" s="8">
        <v>0</v>
      </c>
      <c r="P33" s="7"/>
      <c r="Q33" s="17">
        <f t="shared" si="0"/>
        <v>67838307</v>
      </c>
    </row>
    <row r="34" spans="1:17">
      <c r="A34" s="1" t="s">
        <v>84</v>
      </c>
      <c r="C34" s="8">
        <v>0</v>
      </c>
      <c r="D34" s="7"/>
      <c r="E34" s="8">
        <v>358982183</v>
      </c>
      <c r="F34" s="7"/>
      <c r="G34" s="8">
        <v>0</v>
      </c>
      <c r="H34" s="7"/>
      <c r="I34" s="8">
        <f t="shared" si="1"/>
        <v>358982183</v>
      </c>
      <c r="J34" s="7"/>
      <c r="K34" s="8">
        <v>0</v>
      </c>
      <c r="L34" s="7"/>
      <c r="M34" s="8">
        <v>1280817766</v>
      </c>
      <c r="N34" s="7"/>
      <c r="O34" s="8">
        <v>0</v>
      </c>
      <c r="P34" s="7"/>
      <c r="Q34" s="17">
        <f t="shared" si="0"/>
        <v>1280817766</v>
      </c>
    </row>
    <row r="35" spans="1:17">
      <c r="A35" s="1" t="s">
        <v>150</v>
      </c>
      <c r="C35" s="8">
        <v>0</v>
      </c>
      <c r="D35" s="7"/>
      <c r="E35" s="8">
        <v>273002300</v>
      </c>
      <c r="F35" s="7"/>
      <c r="G35" s="8">
        <v>0</v>
      </c>
      <c r="H35" s="7"/>
      <c r="I35" s="8">
        <f t="shared" si="1"/>
        <v>273002300</v>
      </c>
      <c r="J35" s="7"/>
      <c r="K35" s="8">
        <v>0</v>
      </c>
      <c r="L35" s="7"/>
      <c r="M35" s="8">
        <v>320868074</v>
      </c>
      <c r="N35" s="7"/>
      <c r="O35" s="8">
        <v>0</v>
      </c>
      <c r="P35" s="7"/>
      <c r="Q35" s="17">
        <f t="shared" si="0"/>
        <v>320868074</v>
      </c>
    </row>
    <row r="36" spans="1:17">
      <c r="A36" s="1" t="s">
        <v>144</v>
      </c>
      <c r="C36" s="8">
        <v>0</v>
      </c>
      <c r="D36" s="7"/>
      <c r="E36" s="8">
        <v>595086889</v>
      </c>
      <c r="F36" s="7"/>
      <c r="G36" s="8">
        <v>0</v>
      </c>
      <c r="H36" s="7"/>
      <c r="I36" s="8">
        <f t="shared" si="1"/>
        <v>595086889</v>
      </c>
      <c r="J36" s="7"/>
      <c r="K36" s="8">
        <v>0</v>
      </c>
      <c r="L36" s="7"/>
      <c r="M36" s="8">
        <v>6648494071</v>
      </c>
      <c r="N36" s="7"/>
      <c r="O36" s="8">
        <v>0</v>
      </c>
      <c r="P36" s="7"/>
      <c r="Q36" s="17">
        <f t="shared" si="0"/>
        <v>6648494071</v>
      </c>
    </row>
    <row r="37" spans="1:17">
      <c r="A37" s="1" t="s">
        <v>156</v>
      </c>
      <c r="C37" s="8">
        <v>0</v>
      </c>
      <c r="D37" s="7"/>
      <c r="E37" s="8">
        <v>30924394</v>
      </c>
      <c r="F37" s="7"/>
      <c r="G37" s="8">
        <v>0</v>
      </c>
      <c r="H37" s="7"/>
      <c r="I37" s="8">
        <f t="shared" si="1"/>
        <v>30924394</v>
      </c>
      <c r="J37" s="7"/>
      <c r="K37" s="8">
        <v>0</v>
      </c>
      <c r="L37" s="7"/>
      <c r="M37" s="8">
        <v>12151745</v>
      </c>
      <c r="N37" s="7"/>
      <c r="O37" s="8">
        <v>0</v>
      </c>
      <c r="P37" s="7"/>
      <c r="Q37" s="17">
        <f t="shared" si="0"/>
        <v>12151745</v>
      </c>
    </row>
    <row r="38" spans="1:17">
      <c r="A38" s="1" t="s">
        <v>105</v>
      </c>
      <c r="C38" s="8">
        <v>0</v>
      </c>
      <c r="D38" s="7"/>
      <c r="E38" s="8">
        <v>144285099</v>
      </c>
      <c r="F38" s="7"/>
      <c r="G38" s="8">
        <v>0</v>
      </c>
      <c r="H38" s="7"/>
      <c r="I38" s="8">
        <f t="shared" si="1"/>
        <v>144285099</v>
      </c>
      <c r="J38" s="7"/>
      <c r="K38" s="8">
        <v>0</v>
      </c>
      <c r="L38" s="7"/>
      <c r="M38" s="8">
        <v>94888090</v>
      </c>
      <c r="N38" s="7"/>
      <c r="O38" s="8">
        <v>0</v>
      </c>
      <c r="P38" s="7"/>
      <c r="Q38" s="17">
        <f t="shared" si="0"/>
        <v>94888090</v>
      </c>
    </row>
    <row r="39" spans="1:17">
      <c r="A39" s="1" t="s">
        <v>96</v>
      </c>
      <c r="C39" s="8">
        <v>0</v>
      </c>
      <c r="D39" s="7"/>
      <c r="E39" s="8">
        <v>185576358</v>
      </c>
      <c r="F39" s="7"/>
      <c r="G39" s="8">
        <v>0</v>
      </c>
      <c r="H39" s="7"/>
      <c r="I39" s="8">
        <f t="shared" si="1"/>
        <v>185576358</v>
      </c>
      <c r="J39" s="7"/>
      <c r="K39" s="8">
        <v>0</v>
      </c>
      <c r="L39" s="7"/>
      <c r="M39" s="8">
        <v>113734086</v>
      </c>
      <c r="N39" s="7"/>
      <c r="O39" s="8">
        <v>0</v>
      </c>
      <c r="P39" s="7"/>
      <c r="Q39" s="17">
        <f t="shared" si="0"/>
        <v>113734086</v>
      </c>
    </row>
    <row r="40" spans="1:17">
      <c r="A40" s="1" t="s">
        <v>147</v>
      </c>
      <c r="C40" s="8">
        <v>0</v>
      </c>
      <c r="D40" s="7"/>
      <c r="E40" s="8">
        <v>99282002</v>
      </c>
      <c r="F40" s="7"/>
      <c r="G40" s="8">
        <v>0</v>
      </c>
      <c r="H40" s="7"/>
      <c r="I40" s="8">
        <f t="shared" si="1"/>
        <v>99282002</v>
      </c>
      <c r="J40" s="7"/>
      <c r="K40" s="8">
        <v>0</v>
      </c>
      <c r="L40" s="7"/>
      <c r="M40" s="8">
        <v>78218344</v>
      </c>
      <c r="N40" s="7"/>
      <c r="O40" s="8">
        <v>0</v>
      </c>
      <c r="P40" s="7"/>
      <c r="Q40" s="17">
        <f t="shared" si="0"/>
        <v>78218344</v>
      </c>
    </row>
    <row r="41" spans="1:17">
      <c r="A41" s="1" t="s">
        <v>138</v>
      </c>
      <c r="C41" s="8">
        <v>0</v>
      </c>
      <c r="D41" s="7"/>
      <c r="E41" s="8">
        <v>315454110</v>
      </c>
      <c r="F41" s="7"/>
      <c r="G41" s="8">
        <v>0</v>
      </c>
      <c r="H41" s="7"/>
      <c r="I41" s="8">
        <f t="shared" si="1"/>
        <v>315454110</v>
      </c>
      <c r="J41" s="7"/>
      <c r="K41" s="8">
        <v>0</v>
      </c>
      <c r="L41" s="7"/>
      <c r="M41" s="8">
        <v>1893002705</v>
      </c>
      <c r="N41" s="7"/>
      <c r="O41" s="8">
        <v>0</v>
      </c>
      <c r="P41" s="7"/>
      <c r="Q41" s="17">
        <f t="shared" si="0"/>
        <v>1893002705</v>
      </c>
    </row>
    <row r="42" spans="1:17">
      <c r="A42" s="1" t="s">
        <v>93</v>
      </c>
      <c r="C42" s="8">
        <v>0</v>
      </c>
      <c r="D42" s="7"/>
      <c r="E42" s="8">
        <v>229527631</v>
      </c>
      <c r="F42" s="7"/>
      <c r="G42" s="8">
        <v>0</v>
      </c>
      <c r="H42" s="7"/>
      <c r="I42" s="8">
        <f t="shared" si="1"/>
        <v>229527631</v>
      </c>
      <c r="J42" s="7"/>
      <c r="K42" s="8">
        <v>0</v>
      </c>
      <c r="L42" s="7"/>
      <c r="M42" s="8">
        <v>56593148</v>
      </c>
      <c r="N42" s="7"/>
      <c r="O42" s="8">
        <v>0</v>
      </c>
      <c r="P42" s="7"/>
      <c r="Q42" s="17">
        <f t="shared" si="0"/>
        <v>56593148</v>
      </c>
    </row>
    <row r="43" spans="1:17">
      <c r="A43" s="1" t="s">
        <v>153</v>
      </c>
      <c r="C43" s="8">
        <v>0</v>
      </c>
      <c r="D43" s="7"/>
      <c r="E43" s="8">
        <v>89763728</v>
      </c>
      <c r="F43" s="7"/>
      <c r="G43" s="8">
        <v>0</v>
      </c>
      <c r="H43" s="7"/>
      <c r="I43" s="8">
        <f t="shared" si="1"/>
        <v>89763728</v>
      </c>
      <c r="J43" s="7"/>
      <c r="K43" s="8">
        <v>0</v>
      </c>
      <c r="L43" s="7"/>
      <c r="M43" s="8">
        <v>67731918</v>
      </c>
      <c r="N43" s="7"/>
      <c r="O43" s="8">
        <v>0</v>
      </c>
      <c r="P43" s="7"/>
      <c r="Q43" s="17">
        <f t="shared" si="0"/>
        <v>67731918</v>
      </c>
    </row>
    <row r="44" spans="1:17">
      <c r="A44" s="1" t="s">
        <v>87</v>
      </c>
      <c r="C44" s="8">
        <v>0</v>
      </c>
      <c r="D44" s="7"/>
      <c r="E44" s="8">
        <v>410119673</v>
      </c>
      <c r="F44" s="7"/>
      <c r="G44" s="8">
        <v>0</v>
      </c>
      <c r="H44" s="7"/>
      <c r="I44" s="8">
        <f t="shared" si="1"/>
        <v>410119673</v>
      </c>
      <c r="J44" s="7"/>
      <c r="K44" s="8">
        <v>0</v>
      </c>
      <c r="L44" s="7"/>
      <c r="M44" s="8">
        <v>444344907</v>
      </c>
      <c r="N44" s="7"/>
      <c r="O44" s="8">
        <v>0</v>
      </c>
      <c r="P44" s="7"/>
      <c r="Q44" s="17">
        <f t="shared" si="0"/>
        <v>444344907</v>
      </c>
    </row>
    <row r="45" spans="1:17">
      <c r="A45" s="1" t="s">
        <v>81</v>
      </c>
      <c r="C45" s="8">
        <v>0</v>
      </c>
      <c r="D45" s="7"/>
      <c r="E45" s="8">
        <v>319551991</v>
      </c>
      <c r="F45" s="7"/>
      <c r="G45" s="8">
        <v>0</v>
      </c>
      <c r="H45" s="7"/>
      <c r="I45" s="8">
        <f t="shared" si="1"/>
        <v>319551991</v>
      </c>
      <c r="J45" s="7"/>
      <c r="K45" s="8">
        <v>0</v>
      </c>
      <c r="L45" s="7"/>
      <c r="M45" s="8">
        <v>329368203</v>
      </c>
      <c r="N45" s="7"/>
      <c r="O45" s="8">
        <v>0</v>
      </c>
      <c r="P45" s="7"/>
      <c r="Q45" s="17">
        <f t="shared" si="0"/>
        <v>329368203</v>
      </c>
    </row>
    <row r="46" spans="1:17">
      <c r="A46" s="1" t="s">
        <v>108</v>
      </c>
      <c r="C46" s="8">
        <v>0</v>
      </c>
      <c r="D46" s="7"/>
      <c r="E46" s="8">
        <v>145053705</v>
      </c>
      <c r="F46" s="7"/>
      <c r="G46" s="8">
        <v>0</v>
      </c>
      <c r="H46" s="7"/>
      <c r="I46" s="8">
        <f t="shared" si="1"/>
        <v>145053705</v>
      </c>
      <c r="J46" s="7"/>
      <c r="K46" s="8">
        <v>0</v>
      </c>
      <c r="L46" s="7"/>
      <c r="M46" s="8">
        <v>28489819</v>
      </c>
      <c r="N46" s="7"/>
      <c r="O46" s="8">
        <v>0</v>
      </c>
      <c r="P46" s="7"/>
      <c r="Q46" s="17">
        <f t="shared" si="0"/>
        <v>28489819</v>
      </c>
    </row>
    <row r="47" spans="1:17">
      <c r="A47" s="1" t="s">
        <v>114</v>
      </c>
      <c r="C47" s="8">
        <v>0</v>
      </c>
      <c r="D47" s="7"/>
      <c r="E47" s="8">
        <v>157519407</v>
      </c>
      <c r="F47" s="7"/>
      <c r="G47" s="8">
        <v>0</v>
      </c>
      <c r="H47" s="7"/>
      <c r="I47" s="8">
        <f t="shared" si="1"/>
        <v>157519407</v>
      </c>
      <c r="J47" s="7"/>
      <c r="K47" s="8">
        <v>0</v>
      </c>
      <c r="L47" s="7"/>
      <c r="M47" s="8">
        <v>135866325</v>
      </c>
      <c r="N47" s="7"/>
      <c r="O47" s="8">
        <v>0</v>
      </c>
      <c r="P47" s="7"/>
      <c r="Q47" s="17">
        <f t="shared" si="0"/>
        <v>135866325</v>
      </c>
    </row>
    <row r="48" spans="1:17">
      <c r="A48" s="1" t="s">
        <v>132</v>
      </c>
      <c r="C48" s="8">
        <v>0</v>
      </c>
      <c r="D48" s="7"/>
      <c r="E48" s="8">
        <v>163950278</v>
      </c>
      <c r="F48" s="7"/>
      <c r="G48" s="8">
        <v>0</v>
      </c>
      <c r="H48" s="7"/>
      <c r="I48" s="8">
        <f t="shared" si="1"/>
        <v>163950278</v>
      </c>
      <c r="J48" s="7"/>
      <c r="K48" s="8">
        <v>0</v>
      </c>
      <c r="L48" s="7"/>
      <c r="M48" s="8">
        <v>109703246</v>
      </c>
      <c r="N48" s="7"/>
      <c r="O48" s="8">
        <v>0</v>
      </c>
      <c r="P48" s="7"/>
      <c r="Q48" s="17">
        <f t="shared" si="0"/>
        <v>109703246</v>
      </c>
    </row>
    <row r="49" spans="1:17">
      <c r="A49" s="1" t="s">
        <v>135</v>
      </c>
      <c r="C49" s="8">
        <v>0</v>
      </c>
      <c r="D49" s="7"/>
      <c r="E49" s="8">
        <v>149242945</v>
      </c>
      <c r="F49" s="7"/>
      <c r="G49" s="8">
        <v>0</v>
      </c>
      <c r="H49" s="7"/>
      <c r="I49" s="8">
        <f t="shared" si="1"/>
        <v>149242945</v>
      </c>
      <c r="J49" s="7"/>
      <c r="K49" s="8">
        <v>0</v>
      </c>
      <c r="L49" s="7"/>
      <c r="M49" s="8">
        <v>151686545</v>
      </c>
      <c r="N49" s="7"/>
      <c r="O49" s="8">
        <v>0</v>
      </c>
      <c r="P49" s="7"/>
      <c r="Q49" s="17">
        <f t="shared" si="0"/>
        <v>151686545</v>
      </c>
    </row>
    <row r="50" spans="1:17">
      <c r="A50" s="1" t="s">
        <v>141</v>
      </c>
      <c r="C50" s="8">
        <v>0</v>
      </c>
      <c r="D50" s="7"/>
      <c r="E50" s="8">
        <v>3543843</v>
      </c>
      <c r="F50" s="7"/>
      <c r="G50" s="8">
        <v>0</v>
      </c>
      <c r="H50" s="7"/>
      <c r="I50" s="8">
        <f t="shared" si="1"/>
        <v>3543843</v>
      </c>
      <c r="J50" s="7"/>
      <c r="K50" s="8">
        <v>0</v>
      </c>
      <c r="L50" s="7"/>
      <c r="M50" s="8">
        <v>3976016</v>
      </c>
      <c r="N50" s="7"/>
      <c r="O50" s="8">
        <v>0</v>
      </c>
      <c r="P50" s="7"/>
      <c r="Q50" s="17">
        <f t="shared" si="0"/>
        <v>3976016</v>
      </c>
    </row>
    <row r="51" spans="1:17">
      <c r="A51" s="1" t="s">
        <v>117</v>
      </c>
      <c r="C51" s="8">
        <v>0</v>
      </c>
      <c r="D51" s="7"/>
      <c r="E51" s="8">
        <v>49665194</v>
      </c>
      <c r="F51" s="7"/>
      <c r="G51" s="8">
        <v>0</v>
      </c>
      <c r="H51" s="7"/>
      <c r="I51" s="8">
        <f t="shared" si="1"/>
        <v>49665194</v>
      </c>
      <c r="J51" s="7"/>
      <c r="K51" s="8">
        <v>0</v>
      </c>
      <c r="L51" s="7"/>
      <c r="M51" s="8">
        <v>36039037</v>
      </c>
      <c r="N51" s="7"/>
      <c r="O51" s="8">
        <v>0</v>
      </c>
      <c r="P51" s="7"/>
      <c r="Q51" s="17">
        <f t="shared" si="0"/>
        <v>36039037</v>
      </c>
    </row>
    <row r="52" spans="1:17">
      <c r="A52" s="1" t="s">
        <v>174</v>
      </c>
      <c r="C52" s="8">
        <v>0</v>
      </c>
      <c r="D52" s="7"/>
      <c r="E52" s="8">
        <v>10731004653</v>
      </c>
      <c r="F52" s="7"/>
      <c r="G52" s="8">
        <v>0</v>
      </c>
      <c r="H52" s="7"/>
      <c r="I52" s="8">
        <f t="shared" si="1"/>
        <v>10731004653</v>
      </c>
      <c r="J52" s="7"/>
      <c r="K52" s="8">
        <v>0</v>
      </c>
      <c r="L52" s="7"/>
      <c r="M52" s="8">
        <v>79467698753</v>
      </c>
      <c r="N52" s="7"/>
      <c r="O52" s="8">
        <v>0</v>
      </c>
      <c r="P52" s="7"/>
      <c r="Q52" s="17">
        <f t="shared" si="0"/>
        <v>79467698753</v>
      </c>
    </row>
    <row r="53" spans="1:17">
      <c r="A53" s="1" t="s">
        <v>177</v>
      </c>
      <c r="C53" s="8">
        <v>0</v>
      </c>
      <c r="D53" s="7"/>
      <c r="E53" s="8">
        <v>7382829700</v>
      </c>
      <c r="F53" s="7"/>
      <c r="G53" s="8">
        <v>0</v>
      </c>
      <c r="H53" s="7"/>
      <c r="I53" s="8">
        <f t="shared" si="1"/>
        <v>7382829700</v>
      </c>
      <c r="J53" s="7"/>
      <c r="K53" s="8">
        <v>0</v>
      </c>
      <c r="L53" s="7"/>
      <c r="M53" s="8">
        <v>60199804615</v>
      </c>
      <c r="N53" s="7"/>
      <c r="O53" s="8">
        <v>0</v>
      </c>
      <c r="P53" s="7"/>
      <c r="Q53" s="17">
        <f t="shared" si="0"/>
        <v>60199804615</v>
      </c>
    </row>
    <row r="54" spans="1:17" ht="22.5" thickBot="1">
      <c r="C54" s="12">
        <f>SUM(C8:C53)</f>
        <v>17653340868</v>
      </c>
      <c r="D54" s="7"/>
      <c r="E54" s="12">
        <f>SUM(E8:E53)</f>
        <v>26047264508</v>
      </c>
      <c r="F54" s="7"/>
      <c r="G54" s="12">
        <f>SUM(G8:G53)</f>
        <v>0</v>
      </c>
      <c r="H54" s="7"/>
      <c r="I54" s="12">
        <f>SUM(I8:I53)</f>
        <v>43700605376</v>
      </c>
      <c r="J54" s="7"/>
      <c r="K54" s="12">
        <f>SUM(K8:K53)</f>
        <v>157486775962</v>
      </c>
      <c r="L54" s="7"/>
      <c r="M54" s="12">
        <f>SUM(M8:M53)</f>
        <v>186124213213</v>
      </c>
      <c r="N54" s="7"/>
      <c r="O54" s="12">
        <f>SUM(O8:O53)</f>
        <v>54309550161</v>
      </c>
      <c r="P54" s="7"/>
      <c r="Q54" s="12">
        <f>SUM(Q8:Q53)</f>
        <v>397920539336</v>
      </c>
    </row>
    <row r="55" spans="1:17" ht="22.5" thickTop="1"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</row>
    <row r="56" spans="1:17"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</row>
    <row r="57" spans="1:17"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</row>
    <row r="58" spans="1:17"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</row>
    <row r="59" spans="1:17"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</row>
    <row r="60" spans="1:17"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</row>
    <row r="61" spans="1:17"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</row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61"/>
  <sheetViews>
    <sheetView rightToLeft="1" workbookViewId="0">
      <selection activeCell="D66" sqref="D66"/>
    </sheetView>
  </sheetViews>
  <sheetFormatPr defaultRowHeight="21.75"/>
  <cols>
    <col min="1" max="1" width="24.28515625" style="1" bestFit="1" customWidth="1"/>
    <col min="2" max="2" width="1" style="1" customWidth="1"/>
    <col min="3" max="3" width="23.7109375" style="1" bestFit="1" customWidth="1"/>
    <col min="4" max="4" width="1" style="1" customWidth="1"/>
    <col min="5" max="5" width="41.28515625" style="1" bestFit="1" customWidth="1"/>
    <col min="6" max="6" width="1" style="1" customWidth="1"/>
    <col min="7" max="7" width="36" style="1" bestFit="1" customWidth="1"/>
    <col min="8" max="8" width="1" style="1" customWidth="1"/>
    <col min="9" max="9" width="41.28515625" style="1" bestFit="1" customWidth="1"/>
    <col min="10" max="10" width="1" style="1" customWidth="1"/>
    <col min="11" max="11" width="36" style="1" bestFit="1" customWidth="1"/>
    <col min="12" max="16384" width="9.140625" style="1"/>
  </cols>
  <sheetData>
    <row r="2" spans="1:11" ht="22.5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22.5">
      <c r="A3" s="23" t="s">
        <v>198</v>
      </c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11" ht="22.5">
      <c r="A4" s="23" t="s">
        <v>2</v>
      </c>
      <c r="B4" s="23"/>
      <c r="C4" s="23"/>
      <c r="D4" s="23"/>
      <c r="E4" s="23"/>
      <c r="F4" s="23"/>
      <c r="G4" s="23"/>
      <c r="H4" s="23"/>
      <c r="I4" s="23"/>
      <c r="J4" s="23"/>
      <c r="K4" s="23"/>
    </row>
    <row r="6" spans="1:11" ht="22.5">
      <c r="A6" s="25" t="s">
        <v>308</v>
      </c>
      <c r="B6" s="25" t="s">
        <v>308</v>
      </c>
      <c r="C6" s="25"/>
      <c r="D6" s="9"/>
      <c r="E6" s="25" t="s">
        <v>200</v>
      </c>
      <c r="F6" s="25" t="s">
        <v>200</v>
      </c>
      <c r="G6" s="25" t="s">
        <v>200</v>
      </c>
      <c r="I6" s="25" t="s">
        <v>201</v>
      </c>
      <c r="J6" s="25" t="s">
        <v>201</v>
      </c>
      <c r="K6" s="25" t="s">
        <v>201</v>
      </c>
    </row>
    <row r="7" spans="1:11" ht="22.5">
      <c r="A7" s="26" t="s">
        <v>309</v>
      </c>
      <c r="C7" s="26" t="s">
        <v>182</v>
      </c>
      <c r="D7" s="9"/>
      <c r="E7" s="26" t="s">
        <v>310</v>
      </c>
      <c r="G7" s="26" t="s">
        <v>311</v>
      </c>
      <c r="I7" s="26" t="s">
        <v>310</v>
      </c>
      <c r="J7" s="2"/>
      <c r="K7" s="26" t="s">
        <v>311</v>
      </c>
    </row>
    <row r="8" spans="1:11">
      <c r="A8" s="9" t="s">
        <v>188</v>
      </c>
      <c r="B8" s="9"/>
      <c r="C8" s="13" t="s">
        <v>189</v>
      </c>
      <c r="D8" s="9"/>
      <c r="E8" s="17">
        <v>183124</v>
      </c>
      <c r="F8" s="9"/>
      <c r="G8" s="19">
        <f>E8/$E$11</f>
        <v>6.2247781045183487E-5</v>
      </c>
      <c r="H8" s="9"/>
      <c r="I8" s="17">
        <v>183124</v>
      </c>
      <c r="J8" s="9"/>
      <c r="K8" s="19">
        <f>I8/$I$11</f>
        <v>2.5427513081600799E-6</v>
      </c>
    </row>
    <row r="9" spans="1:11">
      <c r="A9" s="9" t="s">
        <v>192</v>
      </c>
      <c r="B9" s="9"/>
      <c r="C9" s="13" t="s">
        <v>193</v>
      </c>
      <c r="D9" s="13"/>
      <c r="E9" s="17">
        <v>2294203577</v>
      </c>
      <c r="F9" s="13"/>
      <c r="G9" s="19">
        <f t="shared" ref="G9:G10" si="0">E9/$E$11</f>
        <v>0.77984907458428587</v>
      </c>
      <c r="H9" s="13"/>
      <c r="I9" s="17">
        <v>68070971520</v>
      </c>
      <c r="J9" s="13"/>
      <c r="K9" s="19">
        <f t="shared" ref="K9:K10" si="1">I9/$I$11</f>
        <v>0.9451931580798123</v>
      </c>
    </row>
    <row r="10" spans="1:11">
      <c r="A10" s="1" t="s">
        <v>195</v>
      </c>
      <c r="C10" s="7" t="s">
        <v>196</v>
      </c>
      <c r="D10" s="7"/>
      <c r="E10" s="8">
        <v>647469168</v>
      </c>
      <c r="F10" s="7"/>
      <c r="G10" s="19">
        <f t="shared" si="0"/>
        <v>0.22008867763466899</v>
      </c>
      <c r="H10" s="7"/>
      <c r="I10" s="8">
        <v>3946898955</v>
      </c>
      <c r="J10" s="7"/>
      <c r="K10" s="19">
        <f t="shared" si="1"/>
        <v>5.4804299168879571E-2</v>
      </c>
    </row>
    <row r="11" spans="1:11" ht="22.5" thickBot="1">
      <c r="C11" s="7"/>
      <c r="D11" s="7"/>
      <c r="E11" s="12">
        <f>SUM(E8:E10)</f>
        <v>2941855869</v>
      </c>
      <c r="F11" s="7"/>
      <c r="G11" s="21">
        <f>SUM(G8:G10)</f>
        <v>1</v>
      </c>
      <c r="H11" s="7"/>
      <c r="I11" s="12">
        <f>SUM(I8:I10)</f>
        <v>72018053599</v>
      </c>
      <c r="J11" s="7"/>
      <c r="K11" s="21">
        <f>SUM(K8:K10)</f>
        <v>1</v>
      </c>
    </row>
    <row r="12" spans="1:11" ht="22.5" thickTop="1">
      <c r="C12" s="7"/>
      <c r="D12" s="7"/>
      <c r="E12" s="7"/>
      <c r="F12" s="7"/>
      <c r="G12" s="7"/>
      <c r="H12" s="7"/>
      <c r="I12" s="7"/>
      <c r="J12" s="7"/>
      <c r="K12" s="7"/>
    </row>
    <row r="13" spans="1:11">
      <c r="C13" s="7"/>
      <c r="D13" s="7"/>
      <c r="E13" s="7"/>
      <c r="F13" s="7"/>
      <c r="G13" s="7"/>
      <c r="H13" s="7"/>
      <c r="I13" s="7"/>
      <c r="J13" s="7"/>
      <c r="K13" s="7"/>
    </row>
    <row r="14" spans="1:11">
      <c r="C14" s="7"/>
      <c r="D14" s="7"/>
      <c r="E14" s="7"/>
      <c r="F14" s="7"/>
      <c r="G14" s="7"/>
      <c r="H14" s="7"/>
      <c r="I14" s="7"/>
      <c r="J14" s="7"/>
      <c r="K14" s="7"/>
    </row>
    <row r="15" spans="1:11">
      <c r="C15" s="7"/>
      <c r="D15" s="7"/>
      <c r="E15" s="7"/>
      <c r="F15" s="7"/>
      <c r="G15" s="7"/>
      <c r="H15" s="7"/>
      <c r="I15" s="7"/>
      <c r="J15" s="7"/>
      <c r="K15" s="7"/>
    </row>
    <row r="16" spans="1:11">
      <c r="C16" s="7"/>
      <c r="D16" s="7"/>
      <c r="E16" s="7"/>
      <c r="F16" s="7"/>
      <c r="G16" s="7"/>
      <c r="H16" s="7"/>
      <c r="I16" s="7"/>
      <c r="J16" s="7"/>
      <c r="K16" s="7"/>
    </row>
    <row r="17" spans="3:11">
      <c r="C17" s="7"/>
      <c r="D17" s="7"/>
      <c r="E17" s="7"/>
      <c r="F17" s="7"/>
      <c r="G17" s="7"/>
      <c r="H17" s="7"/>
      <c r="I17" s="7"/>
      <c r="J17" s="7"/>
      <c r="K17" s="7"/>
    </row>
    <row r="18" spans="3:11">
      <c r="C18" s="7"/>
      <c r="D18" s="7"/>
      <c r="E18" s="7"/>
      <c r="F18" s="7"/>
      <c r="G18" s="7"/>
      <c r="H18" s="7"/>
      <c r="I18" s="7"/>
      <c r="J18" s="7"/>
      <c r="K18" s="7"/>
    </row>
    <row r="19" spans="3:11">
      <c r="C19" s="7"/>
      <c r="D19" s="7"/>
      <c r="E19" s="7"/>
      <c r="F19" s="7"/>
      <c r="G19" s="7"/>
      <c r="H19" s="7"/>
      <c r="I19" s="7"/>
      <c r="J19" s="7"/>
      <c r="K19" s="7"/>
    </row>
    <row r="20" spans="3:11">
      <c r="C20" s="7"/>
      <c r="D20" s="7"/>
      <c r="E20" s="7"/>
      <c r="F20" s="7"/>
      <c r="G20" s="7"/>
      <c r="H20" s="7"/>
      <c r="I20" s="7"/>
      <c r="J20" s="7"/>
      <c r="K20" s="7"/>
    </row>
    <row r="21" spans="3:11">
      <c r="C21" s="7"/>
      <c r="D21" s="7"/>
      <c r="E21" s="7"/>
      <c r="F21" s="7"/>
      <c r="G21" s="7"/>
      <c r="H21" s="7"/>
      <c r="I21" s="7"/>
      <c r="J21" s="7"/>
      <c r="K21" s="7"/>
    </row>
    <row r="22" spans="3:11">
      <c r="C22" s="7"/>
      <c r="D22" s="7"/>
      <c r="E22" s="7"/>
      <c r="F22" s="7"/>
      <c r="G22" s="7"/>
      <c r="H22" s="7"/>
      <c r="I22" s="7"/>
      <c r="J22" s="7"/>
      <c r="K22" s="7"/>
    </row>
    <row r="23" spans="3:11">
      <c r="C23" s="7"/>
      <c r="D23" s="7"/>
      <c r="E23" s="7"/>
      <c r="F23" s="7"/>
      <c r="G23" s="7"/>
      <c r="H23" s="7"/>
      <c r="I23" s="7"/>
      <c r="J23" s="7"/>
      <c r="K23" s="7"/>
    </row>
    <row r="24" spans="3:11">
      <c r="C24" s="7"/>
      <c r="D24" s="7"/>
      <c r="E24" s="7"/>
      <c r="F24" s="7"/>
      <c r="G24" s="7"/>
      <c r="H24" s="7"/>
      <c r="I24" s="7"/>
      <c r="J24" s="7"/>
      <c r="K24" s="7"/>
    </row>
    <row r="25" spans="3:11">
      <c r="C25" s="7"/>
      <c r="D25" s="7"/>
      <c r="E25" s="7"/>
      <c r="F25" s="7"/>
      <c r="G25" s="7"/>
      <c r="H25" s="7"/>
      <c r="I25" s="7"/>
      <c r="J25" s="7"/>
      <c r="K25" s="7"/>
    </row>
    <row r="26" spans="3:11">
      <c r="C26" s="7"/>
      <c r="D26" s="7"/>
      <c r="E26" s="7"/>
      <c r="F26" s="7"/>
      <c r="G26" s="7"/>
      <c r="H26" s="7"/>
      <c r="I26" s="7"/>
      <c r="J26" s="7"/>
      <c r="K26" s="7"/>
    </row>
    <row r="27" spans="3:11">
      <c r="C27" s="7"/>
      <c r="D27" s="7"/>
      <c r="E27" s="7"/>
      <c r="F27" s="7"/>
      <c r="G27" s="7"/>
      <c r="H27" s="7"/>
      <c r="I27" s="7"/>
      <c r="J27" s="7"/>
      <c r="K27" s="7"/>
    </row>
    <row r="28" spans="3:11">
      <c r="C28" s="7"/>
      <c r="D28" s="7"/>
      <c r="E28" s="7"/>
      <c r="F28" s="7"/>
      <c r="G28" s="7"/>
      <c r="H28" s="7"/>
      <c r="I28" s="7"/>
      <c r="J28" s="7"/>
      <c r="K28" s="7"/>
    </row>
    <row r="29" spans="3:11">
      <c r="C29" s="7"/>
      <c r="D29" s="7"/>
      <c r="E29" s="7"/>
      <c r="F29" s="7"/>
      <c r="G29" s="7"/>
      <c r="H29" s="7"/>
      <c r="I29" s="7"/>
      <c r="J29" s="7"/>
      <c r="K29" s="7"/>
    </row>
    <row r="30" spans="3:11">
      <c r="C30" s="7"/>
      <c r="D30" s="7"/>
      <c r="E30" s="7"/>
      <c r="F30" s="7"/>
      <c r="G30" s="7"/>
      <c r="H30" s="7"/>
      <c r="I30" s="7"/>
      <c r="J30" s="7"/>
      <c r="K30" s="7"/>
    </row>
    <row r="31" spans="3:11">
      <c r="C31" s="7"/>
      <c r="D31" s="7"/>
      <c r="E31" s="7"/>
      <c r="F31" s="7"/>
      <c r="G31" s="7"/>
      <c r="H31" s="7"/>
      <c r="I31" s="7"/>
      <c r="J31" s="7"/>
      <c r="K31" s="7"/>
    </row>
    <row r="32" spans="3:11">
      <c r="C32" s="7"/>
      <c r="D32" s="7"/>
      <c r="E32" s="7"/>
      <c r="F32" s="7"/>
      <c r="G32" s="7"/>
      <c r="H32" s="7"/>
      <c r="I32" s="7"/>
      <c r="J32" s="7"/>
      <c r="K32" s="7"/>
    </row>
    <row r="33" spans="3:11">
      <c r="C33" s="7"/>
      <c r="D33" s="7"/>
      <c r="E33" s="7"/>
      <c r="F33" s="7"/>
      <c r="G33" s="7"/>
      <c r="H33" s="7"/>
      <c r="I33" s="7"/>
      <c r="J33" s="7"/>
      <c r="K33" s="7"/>
    </row>
    <row r="34" spans="3:11">
      <c r="C34" s="7"/>
      <c r="D34" s="7"/>
      <c r="E34" s="7"/>
      <c r="F34" s="7"/>
      <c r="G34" s="7"/>
      <c r="H34" s="7"/>
      <c r="I34" s="7"/>
      <c r="J34" s="7"/>
      <c r="K34" s="7"/>
    </row>
    <row r="35" spans="3:11">
      <c r="C35" s="7"/>
      <c r="D35" s="7"/>
      <c r="E35" s="7"/>
      <c r="F35" s="7"/>
      <c r="G35" s="7"/>
      <c r="H35" s="7"/>
      <c r="I35" s="7"/>
      <c r="J35" s="7"/>
      <c r="K35" s="7"/>
    </row>
    <row r="36" spans="3:11">
      <c r="C36" s="7"/>
      <c r="D36" s="7"/>
      <c r="E36" s="7"/>
      <c r="F36" s="7"/>
      <c r="G36" s="7"/>
      <c r="H36" s="7"/>
      <c r="I36" s="7"/>
      <c r="J36" s="7"/>
      <c r="K36" s="7"/>
    </row>
    <row r="37" spans="3:11">
      <c r="C37" s="7"/>
      <c r="D37" s="7"/>
      <c r="E37" s="7"/>
      <c r="F37" s="7"/>
      <c r="G37" s="7"/>
      <c r="H37" s="7"/>
      <c r="I37" s="7"/>
      <c r="J37" s="7"/>
      <c r="K37" s="7"/>
    </row>
    <row r="38" spans="3:11">
      <c r="C38" s="7"/>
      <c r="D38" s="7"/>
      <c r="E38" s="7"/>
      <c r="F38" s="7"/>
      <c r="G38" s="7"/>
      <c r="H38" s="7"/>
      <c r="I38" s="7"/>
      <c r="J38" s="7"/>
      <c r="K38" s="7"/>
    </row>
    <row r="39" spans="3:11">
      <c r="C39" s="7"/>
      <c r="D39" s="7"/>
      <c r="E39" s="7"/>
      <c r="F39" s="7"/>
      <c r="G39" s="7"/>
      <c r="H39" s="7"/>
      <c r="I39" s="7"/>
      <c r="J39" s="7"/>
      <c r="K39" s="7"/>
    </row>
    <row r="40" spans="3:11">
      <c r="C40" s="7"/>
      <c r="D40" s="7"/>
      <c r="E40" s="7"/>
      <c r="F40" s="7"/>
      <c r="G40" s="7"/>
      <c r="H40" s="7"/>
      <c r="I40" s="7"/>
      <c r="J40" s="7"/>
      <c r="K40" s="7"/>
    </row>
    <row r="41" spans="3:11">
      <c r="C41" s="7"/>
      <c r="D41" s="7"/>
      <c r="E41" s="7"/>
      <c r="F41" s="7"/>
      <c r="G41" s="7"/>
      <c r="H41" s="7"/>
      <c r="I41" s="7"/>
      <c r="J41" s="7"/>
      <c r="K41" s="7"/>
    </row>
    <row r="42" spans="3:11">
      <c r="C42" s="7"/>
      <c r="D42" s="7"/>
      <c r="E42" s="7"/>
      <c r="F42" s="7"/>
      <c r="G42" s="7"/>
      <c r="H42" s="7"/>
      <c r="I42" s="7"/>
      <c r="J42" s="7"/>
      <c r="K42" s="7"/>
    </row>
    <row r="43" spans="3:11">
      <c r="C43" s="7"/>
      <c r="D43" s="7"/>
      <c r="E43" s="7"/>
      <c r="F43" s="7"/>
      <c r="G43" s="7"/>
      <c r="H43" s="7"/>
      <c r="I43" s="7"/>
      <c r="J43" s="7"/>
      <c r="K43" s="7"/>
    </row>
    <row r="44" spans="3:11">
      <c r="C44" s="7"/>
      <c r="D44" s="7"/>
      <c r="E44" s="7"/>
      <c r="F44" s="7"/>
      <c r="G44" s="7"/>
      <c r="H44" s="7"/>
      <c r="I44" s="7"/>
      <c r="J44" s="7"/>
      <c r="K44" s="7"/>
    </row>
    <row r="45" spans="3:11">
      <c r="C45" s="7"/>
      <c r="D45" s="7"/>
      <c r="E45" s="7"/>
      <c r="F45" s="7"/>
      <c r="G45" s="7"/>
      <c r="H45" s="7"/>
      <c r="I45" s="7"/>
      <c r="J45" s="7"/>
      <c r="K45" s="7"/>
    </row>
    <row r="46" spans="3:11">
      <c r="C46" s="7"/>
      <c r="D46" s="7"/>
      <c r="E46" s="7"/>
      <c r="F46" s="7"/>
      <c r="G46" s="7"/>
      <c r="H46" s="7"/>
      <c r="I46" s="7"/>
      <c r="J46" s="7"/>
      <c r="K46" s="7"/>
    </row>
    <row r="47" spans="3:11">
      <c r="C47" s="7"/>
      <c r="D47" s="7"/>
      <c r="E47" s="7"/>
      <c r="F47" s="7"/>
      <c r="G47" s="7"/>
      <c r="H47" s="7"/>
      <c r="I47" s="7"/>
      <c r="J47" s="7"/>
      <c r="K47" s="7"/>
    </row>
    <row r="48" spans="3:11">
      <c r="C48" s="7"/>
      <c r="D48" s="7"/>
      <c r="E48" s="7"/>
      <c r="F48" s="7"/>
      <c r="G48" s="7"/>
      <c r="H48" s="7"/>
      <c r="I48" s="7"/>
      <c r="J48" s="7"/>
      <c r="K48" s="7"/>
    </row>
    <row r="49" spans="3:11">
      <c r="C49" s="7"/>
      <c r="D49" s="7"/>
      <c r="E49" s="7"/>
      <c r="F49" s="7"/>
      <c r="G49" s="7"/>
      <c r="H49" s="7"/>
      <c r="I49" s="7"/>
      <c r="J49" s="7"/>
      <c r="K49" s="7"/>
    </row>
    <row r="50" spans="3:11">
      <c r="C50" s="7"/>
      <c r="D50" s="7"/>
      <c r="E50" s="7"/>
      <c r="F50" s="7"/>
      <c r="G50" s="7"/>
      <c r="H50" s="7"/>
      <c r="I50" s="7"/>
      <c r="J50" s="7"/>
      <c r="K50" s="7"/>
    </row>
    <row r="51" spans="3:11">
      <c r="C51" s="7"/>
      <c r="D51" s="7"/>
      <c r="E51" s="7"/>
      <c r="F51" s="7"/>
      <c r="G51" s="7"/>
      <c r="H51" s="7"/>
      <c r="I51" s="7"/>
      <c r="J51" s="7"/>
      <c r="K51" s="7"/>
    </row>
    <row r="52" spans="3:11">
      <c r="C52" s="7"/>
      <c r="D52" s="7"/>
      <c r="E52" s="7"/>
      <c r="F52" s="7"/>
      <c r="G52" s="7"/>
      <c r="H52" s="7"/>
      <c r="I52" s="7"/>
      <c r="J52" s="7"/>
      <c r="K52" s="7"/>
    </row>
    <row r="53" spans="3:11">
      <c r="C53" s="7"/>
      <c r="D53" s="7"/>
      <c r="E53" s="7"/>
      <c r="F53" s="7"/>
      <c r="G53" s="7"/>
      <c r="H53" s="7"/>
      <c r="I53" s="7"/>
      <c r="J53" s="7"/>
      <c r="K53" s="7"/>
    </row>
    <row r="54" spans="3:11">
      <c r="C54" s="7"/>
      <c r="D54" s="7"/>
      <c r="E54" s="7"/>
      <c r="F54" s="7"/>
      <c r="G54" s="7"/>
      <c r="H54" s="7"/>
      <c r="I54" s="7"/>
      <c r="J54" s="7"/>
      <c r="K54" s="7"/>
    </row>
    <row r="55" spans="3:11">
      <c r="C55" s="7"/>
      <c r="D55" s="7"/>
      <c r="E55" s="7"/>
      <c r="F55" s="7"/>
      <c r="G55" s="7"/>
      <c r="H55" s="7"/>
      <c r="I55" s="7"/>
      <c r="J55" s="7"/>
      <c r="K55" s="7"/>
    </row>
    <row r="56" spans="3:11">
      <c r="C56" s="7"/>
      <c r="D56" s="7"/>
      <c r="E56" s="7"/>
      <c r="F56" s="7"/>
      <c r="G56" s="7"/>
      <c r="H56" s="7"/>
      <c r="I56" s="7"/>
      <c r="J56" s="7"/>
      <c r="K56" s="7"/>
    </row>
    <row r="57" spans="3:11">
      <c r="C57" s="7"/>
      <c r="D57" s="7"/>
      <c r="E57" s="7"/>
      <c r="F57" s="7"/>
      <c r="G57" s="7"/>
      <c r="H57" s="7"/>
      <c r="I57" s="7"/>
      <c r="J57" s="7"/>
      <c r="K57" s="7"/>
    </row>
    <row r="58" spans="3:11">
      <c r="C58" s="7"/>
      <c r="D58" s="7"/>
      <c r="E58" s="7"/>
      <c r="F58" s="7"/>
      <c r="G58" s="7"/>
      <c r="H58" s="7"/>
      <c r="I58" s="7"/>
      <c r="J58" s="7"/>
      <c r="K58" s="7"/>
    </row>
    <row r="59" spans="3:11">
      <c r="C59" s="7"/>
      <c r="D59" s="7"/>
      <c r="E59" s="7"/>
      <c r="F59" s="7"/>
      <c r="G59" s="7"/>
      <c r="H59" s="7"/>
      <c r="I59" s="7"/>
      <c r="J59" s="7"/>
      <c r="K59" s="7"/>
    </row>
    <row r="60" spans="3:11">
      <c r="C60" s="7"/>
      <c r="D60" s="7"/>
      <c r="E60" s="7"/>
      <c r="F60" s="7"/>
      <c r="G60" s="7"/>
      <c r="H60" s="7"/>
      <c r="I60" s="7"/>
      <c r="J60" s="7"/>
      <c r="K60" s="7"/>
    </row>
    <row r="61" spans="3:11">
      <c r="C61" s="7"/>
      <c r="D61" s="7"/>
      <c r="E61" s="7"/>
      <c r="F61" s="7"/>
      <c r="G61" s="7"/>
      <c r="H61" s="7"/>
      <c r="I61" s="7"/>
      <c r="J61" s="7"/>
      <c r="K61" s="7"/>
    </row>
  </sheetData>
  <mergeCells count="12">
    <mergeCell ref="A2:K2"/>
    <mergeCell ref="A3:K3"/>
    <mergeCell ref="A4:K4"/>
    <mergeCell ref="I7"/>
    <mergeCell ref="K7"/>
    <mergeCell ref="I6:K6"/>
    <mergeCell ref="A7"/>
    <mergeCell ref="C7"/>
    <mergeCell ref="A6:C6"/>
    <mergeCell ref="E7"/>
    <mergeCell ref="G7"/>
    <mergeCell ref="E6:G6"/>
  </mergeCells>
  <pageMargins left="0.7" right="0.7" top="0.75" bottom="0.75" header="0.3" footer="0.3"/>
  <ignoredErrors>
    <ignoredError sqref="C9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60"/>
  <sheetViews>
    <sheetView rightToLeft="1" workbookViewId="0">
      <selection activeCell="E5" sqref="E5"/>
    </sheetView>
  </sheetViews>
  <sheetFormatPr defaultRowHeight="21.75"/>
  <cols>
    <col min="1" max="1" width="34.140625" style="1" bestFit="1" customWidth="1"/>
    <col min="2" max="2" width="1" style="1" customWidth="1"/>
    <col min="3" max="3" width="13.85546875" style="1" bestFit="1" customWidth="1"/>
    <col min="4" max="4" width="1" style="1" customWidth="1"/>
    <col min="5" max="5" width="19.42578125" style="1" bestFit="1" customWidth="1"/>
    <col min="6" max="16384" width="9.140625" style="1"/>
  </cols>
  <sheetData>
    <row r="2" spans="1:5" ht="22.5">
      <c r="A2" s="23" t="s">
        <v>0</v>
      </c>
      <c r="B2" s="23"/>
      <c r="C2" s="23"/>
      <c r="D2" s="23"/>
      <c r="E2" s="23"/>
    </row>
    <row r="3" spans="1:5" ht="22.5">
      <c r="A3" s="23" t="s">
        <v>198</v>
      </c>
      <c r="B3" s="23"/>
      <c r="C3" s="23"/>
      <c r="D3" s="23"/>
      <c r="E3" s="23"/>
    </row>
    <row r="4" spans="1:5" ht="22.5">
      <c r="A4" s="23" t="s">
        <v>2</v>
      </c>
      <c r="B4" s="23"/>
      <c r="C4" s="23"/>
      <c r="D4" s="23"/>
      <c r="E4" s="23"/>
    </row>
    <row r="5" spans="1:5">
      <c r="E5" s="7" t="s">
        <v>318</v>
      </c>
    </row>
    <row r="6" spans="1:5" ht="22.5">
      <c r="A6" s="27" t="s">
        <v>312</v>
      </c>
      <c r="C6" s="25" t="s">
        <v>200</v>
      </c>
      <c r="D6" s="9"/>
      <c r="E6" s="25" t="s">
        <v>319</v>
      </c>
    </row>
    <row r="7" spans="1:5" ht="22.5">
      <c r="A7" s="25" t="s">
        <v>312</v>
      </c>
      <c r="C7" s="26" t="s">
        <v>185</v>
      </c>
      <c r="D7" s="9"/>
      <c r="E7" s="26" t="s">
        <v>185</v>
      </c>
    </row>
    <row r="8" spans="1:5">
      <c r="A8" s="9" t="s">
        <v>320</v>
      </c>
      <c r="C8" s="17">
        <v>0</v>
      </c>
      <c r="D8" s="7"/>
      <c r="E8" s="17">
        <v>6452776362</v>
      </c>
    </row>
    <row r="9" spans="1:5">
      <c r="A9" s="1" t="s">
        <v>313</v>
      </c>
      <c r="C9" s="8">
        <v>4627749</v>
      </c>
      <c r="D9" s="7"/>
      <c r="E9" s="8">
        <v>345856050</v>
      </c>
    </row>
    <row r="10" spans="1:5" ht="22.5" thickBot="1">
      <c r="A10" s="1" t="s">
        <v>207</v>
      </c>
      <c r="C10" s="12">
        <v>4627749</v>
      </c>
      <c r="D10" s="7"/>
      <c r="E10" s="12">
        <v>6798632412</v>
      </c>
    </row>
    <row r="11" spans="1:5" ht="22.5" thickTop="1">
      <c r="C11" s="7"/>
      <c r="D11" s="7"/>
      <c r="E11" s="7"/>
    </row>
    <row r="12" spans="1:5">
      <c r="C12" s="7"/>
      <c r="D12" s="7"/>
      <c r="E12" s="7"/>
    </row>
    <row r="13" spans="1:5">
      <c r="C13" s="7"/>
      <c r="D13" s="7"/>
      <c r="E13" s="7"/>
    </row>
    <row r="14" spans="1:5">
      <c r="C14" s="7"/>
      <c r="D14" s="7"/>
      <c r="E14" s="7"/>
    </row>
    <row r="15" spans="1:5">
      <c r="C15" s="7"/>
      <c r="D15" s="7"/>
      <c r="E15" s="7"/>
    </row>
    <row r="16" spans="1:5">
      <c r="C16" s="7"/>
      <c r="D16" s="7"/>
      <c r="E16" s="7"/>
    </row>
    <row r="17" spans="3:5">
      <c r="C17" s="7"/>
      <c r="D17" s="7"/>
      <c r="E17" s="7"/>
    </row>
    <row r="18" spans="3:5">
      <c r="C18" s="7"/>
      <c r="D18" s="7"/>
      <c r="E18" s="7"/>
    </row>
    <row r="19" spans="3:5">
      <c r="C19" s="7"/>
      <c r="D19" s="7"/>
      <c r="E19" s="7"/>
    </row>
    <row r="20" spans="3:5">
      <c r="C20" s="7"/>
      <c r="D20" s="7"/>
      <c r="E20" s="7"/>
    </row>
    <row r="21" spans="3:5">
      <c r="C21" s="7"/>
      <c r="D21" s="7"/>
      <c r="E21" s="7"/>
    </row>
    <row r="22" spans="3:5">
      <c r="C22" s="7"/>
      <c r="D22" s="7"/>
      <c r="E22" s="7"/>
    </row>
    <row r="23" spans="3:5">
      <c r="C23" s="7"/>
      <c r="D23" s="7"/>
      <c r="E23" s="7"/>
    </row>
    <row r="24" spans="3:5">
      <c r="C24" s="7"/>
      <c r="D24" s="7"/>
      <c r="E24" s="7"/>
    </row>
    <row r="25" spans="3:5">
      <c r="C25" s="7"/>
      <c r="D25" s="7"/>
      <c r="E25" s="7"/>
    </row>
    <row r="26" spans="3:5">
      <c r="C26" s="7"/>
      <c r="D26" s="7"/>
      <c r="E26" s="7"/>
    </row>
    <row r="27" spans="3:5">
      <c r="C27" s="7"/>
      <c r="D27" s="7"/>
      <c r="E27" s="7"/>
    </row>
    <row r="28" spans="3:5">
      <c r="C28" s="7"/>
      <c r="D28" s="7"/>
      <c r="E28" s="7"/>
    </row>
    <row r="29" spans="3:5">
      <c r="C29" s="7"/>
      <c r="D29" s="7"/>
      <c r="E29" s="7"/>
    </row>
    <row r="30" spans="3:5">
      <c r="C30" s="7"/>
      <c r="D30" s="7"/>
      <c r="E30" s="7"/>
    </row>
    <row r="31" spans="3:5">
      <c r="C31" s="7"/>
      <c r="D31" s="7"/>
      <c r="E31" s="7"/>
    </row>
    <row r="32" spans="3:5">
      <c r="C32" s="7"/>
      <c r="D32" s="7"/>
      <c r="E32" s="7"/>
    </row>
    <row r="33" spans="3:5">
      <c r="C33" s="7"/>
      <c r="D33" s="7"/>
      <c r="E33" s="7"/>
    </row>
    <row r="34" spans="3:5">
      <c r="C34" s="7"/>
      <c r="D34" s="7"/>
      <c r="E34" s="7"/>
    </row>
    <row r="35" spans="3:5">
      <c r="C35" s="7"/>
      <c r="D35" s="7"/>
      <c r="E35" s="7"/>
    </row>
    <row r="36" spans="3:5">
      <c r="C36" s="7"/>
      <c r="D36" s="7"/>
      <c r="E36" s="7"/>
    </row>
    <row r="37" spans="3:5">
      <c r="C37" s="7"/>
      <c r="D37" s="7"/>
      <c r="E37" s="7"/>
    </row>
    <row r="38" spans="3:5">
      <c r="C38" s="7"/>
      <c r="D38" s="7"/>
      <c r="E38" s="7"/>
    </row>
    <row r="39" spans="3:5">
      <c r="C39" s="7"/>
      <c r="D39" s="7"/>
      <c r="E39" s="7"/>
    </row>
    <row r="40" spans="3:5">
      <c r="C40" s="7"/>
      <c r="D40" s="7"/>
      <c r="E40" s="7"/>
    </row>
    <row r="41" spans="3:5">
      <c r="C41" s="7"/>
      <c r="D41" s="7"/>
      <c r="E41" s="7"/>
    </row>
    <row r="42" spans="3:5">
      <c r="C42" s="7"/>
      <c r="D42" s="7"/>
      <c r="E42" s="7"/>
    </row>
    <row r="43" spans="3:5">
      <c r="C43" s="7"/>
      <c r="D43" s="7"/>
      <c r="E43" s="7"/>
    </row>
    <row r="44" spans="3:5">
      <c r="C44" s="7"/>
      <c r="D44" s="7"/>
      <c r="E44" s="7"/>
    </row>
    <row r="45" spans="3:5">
      <c r="C45" s="7"/>
      <c r="D45" s="7"/>
      <c r="E45" s="7"/>
    </row>
    <row r="46" spans="3:5">
      <c r="C46" s="7"/>
      <c r="D46" s="7"/>
      <c r="E46" s="7"/>
    </row>
    <row r="47" spans="3:5">
      <c r="C47" s="7"/>
      <c r="D47" s="7"/>
      <c r="E47" s="7"/>
    </row>
    <row r="48" spans="3:5">
      <c r="C48" s="7"/>
      <c r="D48" s="7"/>
      <c r="E48" s="7"/>
    </row>
    <row r="49" spans="3:5">
      <c r="C49" s="7"/>
      <c r="D49" s="7"/>
      <c r="E49" s="7"/>
    </row>
    <row r="50" spans="3:5">
      <c r="C50" s="7"/>
      <c r="D50" s="7"/>
      <c r="E50" s="7"/>
    </row>
    <row r="51" spans="3:5">
      <c r="C51" s="7"/>
      <c r="D51" s="7"/>
      <c r="E51" s="7"/>
    </row>
    <row r="52" spans="3:5">
      <c r="C52" s="7"/>
      <c r="D52" s="7"/>
      <c r="E52" s="7"/>
    </row>
    <row r="53" spans="3:5">
      <c r="C53" s="7"/>
      <c r="D53" s="7"/>
      <c r="E53" s="7"/>
    </row>
    <row r="54" spans="3:5">
      <c r="C54" s="7"/>
      <c r="D54" s="7"/>
      <c r="E54" s="7"/>
    </row>
    <row r="55" spans="3:5">
      <c r="C55" s="7"/>
      <c r="D55" s="7"/>
      <c r="E55" s="7"/>
    </row>
    <row r="56" spans="3:5">
      <c r="C56" s="7"/>
      <c r="D56" s="7"/>
      <c r="E56" s="7"/>
    </row>
    <row r="57" spans="3:5">
      <c r="C57" s="7"/>
      <c r="D57" s="7"/>
      <c r="E57" s="7"/>
    </row>
    <row r="58" spans="3:5">
      <c r="C58" s="7"/>
      <c r="D58" s="7"/>
      <c r="E58" s="7"/>
    </row>
    <row r="59" spans="3:5">
      <c r="C59" s="7"/>
      <c r="D59" s="7"/>
      <c r="E59" s="7"/>
    </row>
    <row r="60" spans="3:5">
      <c r="C60" s="7"/>
      <c r="D60" s="7"/>
      <c r="E60" s="7"/>
    </row>
  </sheetData>
  <mergeCells count="8">
    <mergeCell ref="A2:E2"/>
    <mergeCell ref="A3:E3"/>
    <mergeCell ref="A4:E4"/>
    <mergeCell ref="A6:A7"/>
    <mergeCell ref="C7"/>
    <mergeCell ref="C6"/>
    <mergeCell ref="E7"/>
    <mergeCell ref="E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B64"/>
  <sheetViews>
    <sheetView rightToLeft="1" topLeftCell="A13" workbookViewId="0">
      <selection activeCell="W73" sqref="W73"/>
    </sheetView>
  </sheetViews>
  <sheetFormatPr defaultRowHeight="21.75"/>
  <cols>
    <col min="1" max="1" width="28.42578125" style="1" bestFit="1" customWidth="1"/>
    <col min="2" max="2" width="1" style="1" customWidth="1"/>
    <col min="3" max="3" width="15.5703125" style="1" customWidth="1"/>
    <col min="4" max="4" width="1" style="1" customWidth="1"/>
    <col min="5" max="5" width="21.5703125" style="1" customWidth="1"/>
    <col min="6" max="6" width="1" style="1" customWidth="1"/>
    <col min="7" max="7" width="23.140625" style="1" customWidth="1"/>
    <col min="8" max="8" width="1" style="1" customWidth="1"/>
    <col min="9" max="9" width="15.42578125" style="1" bestFit="1" customWidth="1"/>
    <col min="10" max="10" width="1" style="1" customWidth="1"/>
    <col min="11" max="11" width="19.42578125" style="1" customWidth="1"/>
    <col min="12" max="12" width="1" style="1" customWidth="1"/>
    <col min="13" max="13" width="15.42578125" style="1" bestFit="1" customWidth="1"/>
    <col min="14" max="14" width="1" style="1" customWidth="1"/>
    <col min="15" max="15" width="17.42578125" style="1" customWidth="1"/>
    <col min="16" max="16" width="1" style="1" customWidth="1"/>
    <col min="17" max="17" width="17" style="1" bestFit="1" customWidth="1"/>
    <col min="18" max="18" width="1" style="1" customWidth="1"/>
    <col min="19" max="19" width="14" style="1" bestFit="1" customWidth="1"/>
    <col min="20" max="20" width="1" style="1" customWidth="1"/>
    <col min="21" max="21" width="21.42578125" style="1" customWidth="1"/>
    <col min="22" max="22" width="1" style="1" customWidth="1"/>
    <col min="23" max="23" width="23.85546875" style="1" customWidth="1"/>
    <col min="24" max="24" width="1" style="1" customWidth="1"/>
    <col min="25" max="25" width="30.7109375" style="1" customWidth="1"/>
    <col min="26" max="26" width="1" style="1" customWidth="1"/>
    <col min="27" max="27" width="9.140625" style="1" customWidth="1"/>
    <col min="28" max="16384" width="9.140625" style="1"/>
  </cols>
  <sheetData>
    <row r="2" spans="1:28" ht="22.5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</row>
    <row r="3" spans="1:28" ht="22.5">
      <c r="A3" s="23" t="s">
        <v>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</row>
    <row r="4" spans="1:28" ht="22.5">
      <c r="A4" s="23" t="s">
        <v>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</row>
    <row r="6" spans="1:28" ht="22.5">
      <c r="A6" s="27" t="s">
        <v>3</v>
      </c>
      <c r="C6" s="25" t="s">
        <v>317</v>
      </c>
      <c r="D6" s="25" t="s">
        <v>4</v>
      </c>
      <c r="E6" s="25" t="s">
        <v>4</v>
      </c>
      <c r="F6" s="25" t="s">
        <v>4</v>
      </c>
      <c r="G6" s="25" t="s">
        <v>4</v>
      </c>
      <c r="I6" s="25" t="s">
        <v>5</v>
      </c>
      <c r="J6" s="25" t="s">
        <v>5</v>
      </c>
      <c r="K6" s="25" t="s">
        <v>5</v>
      </c>
      <c r="L6" s="25" t="s">
        <v>5</v>
      </c>
      <c r="M6" s="25" t="s">
        <v>5</v>
      </c>
      <c r="N6" s="25" t="s">
        <v>5</v>
      </c>
      <c r="O6" s="25" t="s">
        <v>5</v>
      </c>
      <c r="Q6" s="25" t="s">
        <v>6</v>
      </c>
      <c r="R6" s="25" t="s">
        <v>6</v>
      </c>
      <c r="S6" s="25" t="s">
        <v>6</v>
      </c>
      <c r="T6" s="25" t="s">
        <v>6</v>
      </c>
      <c r="U6" s="25" t="s">
        <v>6</v>
      </c>
      <c r="V6" s="25" t="s">
        <v>6</v>
      </c>
      <c r="W6" s="25" t="s">
        <v>6</v>
      </c>
      <c r="X6" s="25" t="s">
        <v>6</v>
      </c>
      <c r="Y6" s="25" t="s">
        <v>6</v>
      </c>
    </row>
    <row r="7" spans="1:28" ht="22.5">
      <c r="A7" s="27" t="s">
        <v>3</v>
      </c>
      <c r="C7" s="24" t="s">
        <v>7</v>
      </c>
      <c r="E7" s="24" t="s">
        <v>8</v>
      </c>
      <c r="G7" s="24" t="s">
        <v>9</v>
      </c>
      <c r="I7" s="26" t="s">
        <v>10</v>
      </c>
      <c r="J7" s="26" t="s">
        <v>10</v>
      </c>
      <c r="K7" s="26" t="s">
        <v>10</v>
      </c>
      <c r="M7" s="26" t="s">
        <v>11</v>
      </c>
      <c r="N7" s="26" t="s">
        <v>11</v>
      </c>
      <c r="O7" s="26" t="s">
        <v>11</v>
      </c>
      <c r="Q7" s="24" t="s">
        <v>7</v>
      </c>
      <c r="S7" s="24" t="s">
        <v>12</v>
      </c>
      <c r="U7" s="24" t="s">
        <v>8</v>
      </c>
      <c r="W7" s="24" t="s">
        <v>9</v>
      </c>
      <c r="Y7" s="24" t="s">
        <v>13</v>
      </c>
    </row>
    <row r="8" spans="1:28" ht="22.5">
      <c r="A8" s="25" t="s">
        <v>3</v>
      </c>
      <c r="C8" s="25" t="s">
        <v>7</v>
      </c>
      <c r="E8" s="25" t="s">
        <v>8</v>
      </c>
      <c r="G8" s="25" t="s">
        <v>9</v>
      </c>
      <c r="I8" s="25" t="s">
        <v>7</v>
      </c>
      <c r="K8" s="25" t="s">
        <v>8</v>
      </c>
      <c r="M8" s="26" t="s">
        <v>7</v>
      </c>
      <c r="O8" s="26" t="s">
        <v>14</v>
      </c>
      <c r="Q8" s="25" t="s">
        <v>7</v>
      </c>
      <c r="S8" s="25" t="s">
        <v>12</v>
      </c>
      <c r="U8" s="25" t="s">
        <v>8</v>
      </c>
      <c r="W8" s="25" t="s">
        <v>9</v>
      </c>
      <c r="Y8" s="25" t="s">
        <v>13</v>
      </c>
    </row>
    <row r="9" spans="1:28">
      <c r="A9" s="1" t="s">
        <v>15</v>
      </c>
      <c r="C9" s="8">
        <v>8681049</v>
      </c>
      <c r="D9" s="7"/>
      <c r="E9" s="8">
        <v>21832688302</v>
      </c>
      <c r="F9" s="7"/>
      <c r="G9" s="8">
        <v>81979269205.274994</v>
      </c>
      <c r="H9" s="7"/>
      <c r="I9" s="8">
        <v>0</v>
      </c>
      <c r="J9" s="7"/>
      <c r="K9" s="8">
        <v>0</v>
      </c>
      <c r="L9" s="7"/>
      <c r="M9" s="8">
        <v>0</v>
      </c>
      <c r="N9" s="7"/>
      <c r="O9" s="8">
        <v>0</v>
      </c>
      <c r="P9" s="7"/>
      <c r="Q9" s="8">
        <v>8681049</v>
      </c>
      <c r="R9" s="7"/>
      <c r="S9" s="8">
        <v>9400</v>
      </c>
      <c r="T9" s="7"/>
      <c r="U9" s="8">
        <v>21832688302</v>
      </c>
      <c r="V9" s="7"/>
      <c r="W9" s="8">
        <v>81116329529.429993</v>
      </c>
      <c r="X9" s="7"/>
      <c r="Y9" s="14">
        <v>3.8364971524606777E-3</v>
      </c>
      <c r="AA9" s="6"/>
      <c r="AB9" s="6"/>
    </row>
    <row r="10" spans="1:28">
      <c r="A10" s="1" t="s">
        <v>16</v>
      </c>
      <c r="C10" s="8">
        <v>510000</v>
      </c>
      <c r="D10" s="7"/>
      <c r="E10" s="8">
        <v>10851776993</v>
      </c>
      <c r="F10" s="7"/>
      <c r="G10" s="8">
        <v>11582640778.5</v>
      </c>
      <c r="H10" s="7"/>
      <c r="I10" s="8">
        <v>0</v>
      </c>
      <c r="J10" s="7"/>
      <c r="K10" s="8">
        <v>0</v>
      </c>
      <c r="L10" s="7"/>
      <c r="M10" s="8">
        <v>-510000</v>
      </c>
      <c r="N10" s="7"/>
      <c r="O10" s="8">
        <v>11897436660</v>
      </c>
      <c r="P10" s="7"/>
      <c r="Q10" s="8">
        <v>0</v>
      </c>
      <c r="R10" s="7"/>
      <c r="S10" s="8">
        <v>0</v>
      </c>
      <c r="T10" s="7"/>
      <c r="U10" s="8">
        <v>0</v>
      </c>
      <c r="V10" s="7"/>
      <c r="W10" s="8">
        <v>0</v>
      </c>
      <c r="X10" s="7"/>
      <c r="Y10" s="14">
        <v>0</v>
      </c>
      <c r="AA10" s="6"/>
      <c r="AB10" s="6"/>
    </row>
    <row r="11" spans="1:28">
      <c r="A11" s="1" t="s">
        <v>17</v>
      </c>
      <c r="C11" s="8">
        <v>2300000</v>
      </c>
      <c r="D11" s="7"/>
      <c r="E11" s="8">
        <v>54675840642</v>
      </c>
      <c r="F11" s="7"/>
      <c r="G11" s="8">
        <v>66554629650</v>
      </c>
      <c r="H11" s="7"/>
      <c r="I11" s="8">
        <v>0</v>
      </c>
      <c r="J11" s="7"/>
      <c r="K11" s="8">
        <v>0</v>
      </c>
      <c r="L11" s="7"/>
      <c r="M11" s="8">
        <v>0</v>
      </c>
      <c r="N11" s="7"/>
      <c r="O11" s="8">
        <v>0</v>
      </c>
      <c r="P11" s="7"/>
      <c r="Q11" s="8">
        <v>2300000</v>
      </c>
      <c r="R11" s="7"/>
      <c r="S11" s="8">
        <v>33000</v>
      </c>
      <c r="T11" s="7"/>
      <c r="U11" s="8">
        <v>54675840642</v>
      </c>
      <c r="V11" s="7"/>
      <c r="W11" s="8">
        <v>75448395000</v>
      </c>
      <c r="X11" s="7"/>
      <c r="Y11" s="14">
        <v>3.5684251772044209E-3</v>
      </c>
      <c r="AA11" s="6"/>
      <c r="AB11" s="6"/>
    </row>
    <row r="12" spans="1:28">
      <c r="A12" s="1" t="s">
        <v>18</v>
      </c>
      <c r="C12" s="8">
        <v>1548013</v>
      </c>
      <c r="D12" s="7"/>
      <c r="E12" s="8">
        <v>126250325218</v>
      </c>
      <c r="F12" s="7"/>
      <c r="G12" s="8">
        <v>141340532137.72501</v>
      </c>
      <c r="H12" s="7"/>
      <c r="I12" s="8">
        <v>0</v>
      </c>
      <c r="J12" s="7"/>
      <c r="K12" s="8">
        <v>0</v>
      </c>
      <c r="L12" s="7"/>
      <c r="M12" s="8">
        <v>-407001</v>
      </c>
      <c r="N12" s="7"/>
      <c r="O12" s="8">
        <v>36726561848</v>
      </c>
      <c r="P12" s="7"/>
      <c r="Q12" s="8">
        <v>1141012</v>
      </c>
      <c r="R12" s="7"/>
      <c r="S12" s="8">
        <v>92810</v>
      </c>
      <c r="T12" s="7"/>
      <c r="U12" s="8">
        <v>93056799960</v>
      </c>
      <c r="V12" s="7"/>
      <c r="W12" s="8">
        <v>105267234643.866</v>
      </c>
      <c r="X12" s="7"/>
      <c r="Y12" s="14">
        <v>4.9787440864428843E-3</v>
      </c>
      <c r="AA12" s="6"/>
      <c r="AB12" s="6"/>
    </row>
    <row r="13" spans="1:28">
      <c r="A13" s="1" t="s">
        <v>19</v>
      </c>
      <c r="C13" s="8">
        <v>431183</v>
      </c>
      <c r="D13" s="7"/>
      <c r="E13" s="8">
        <v>67674337955</v>
      </c>
      <c r="F13" s="7"/>
      <c r="G13" s="8">
        <v>56457491982.678001</v>
      </c>
      <c r="H13" s="7"/>
      <c r="I13" s="8">
        <v>0</v>
      </c>
      <c r="J13" s="7"/>
      <c r="K13" s="8">
        <v>0</v>
      </c>
      <c r="L13" s="7"/>
      <c r="M13" s="8">
        <v>0</v>
      </c>
      <c r="N13" s="7"/>
      <c r="O13" s="8">
        <v>0</v>
      </c>
      <c r="P13" s="7"/>
      <c r="Q13" s="8">
        <v>431183</v>
      </c>
      <c r="R13" s="7"/>
      <c r="S13" s="8">
        <v>161650</v>
      </c>
      <c r="T13" s="7"/>
      <c r="U13" s="8">
        <v>67674337955</v>
      </c>
      <c r="V13" s="7"/>
      <c r="W13" s="8">
        <v>69286012594.897507</v>
      </c>
      <c r="X13" s="7"/>
      <c r="Y13" s="14">
        <v>3.2769676779967932E-3</v>
      </c>
      <c r="AA13" s="6"/>
      <c r="AB13" s="6"/>
    </row>
    <row r="14" spans="1:28">
      <c r="A14" s="1" t="s">
        <v>20</v>
      </c>
      <c r="C14" s="8">
        <v>24197955</v>
      </c>
      <c r="D14" s="7"/>
      <c r="E14" s="8">
        <v>647350776830</v>
      </c>
      <c r="F14" s="7"/>
      <c r="G14" s="8">
        <v>2268771126462.1802</v>
      </c>
      <c r="H14" s="7"/>
      <c r="I14" s="8">
        <v>0</v>
      </c>
      <c r="J14" s="7"/>
      <c r="K14" s="8">
        <v>0</v>
      </c>
      <c r="L14" s="7"/>
      <c r="M14" s="8">
        <v>0</v>
      </c>
      <c r="N14" s="7"/>
      <c r="O14" s="8">
        <v>0</v>
      </c>
      <c r="P14" s="7"/>
      <c r="Q14" s="8">
        <v>24197955</v>
      </c>
      <c r="R14" s="7"/>
      <c r="S14" s="8">
        <v>104440</v>
      </c>
      <c r="T14" s="7"/>
      <c r="U14" s="8">
        <v>647350776830</v>
      </c>
      <c r="V14" s="7"/>
      <c r="W14" s="8">
        <v>2512197375399.8101</v>
      </c>
      <c r="X14" s="7"/>
      <c r="Y14" s="14">
        <v>0.11881748265796176</v>
      </c>
      <c r="AA14" s="6"/>
      <c r="AB14" s="6"/>
    </row>
    <row r="15" spans="1:28">
      <c r="A15" s="1" t="s">
        <v>21</v>
      </c>
      <c r="C15" s="8">
        <v>27687757</v>
      </c>
      <c r="D15" s="7"/>
      <c r="E15" s="8">
        <v>806609545446</v>
      </c>
      <c r="F15" s="7"/>
      <c r="G15" s="8">
        <v>907158569319.21594</v>
      </c>
      <c r="H15" s="7"/>
      <c r="I15" s="8">
        <v>0</v>
      </c>
      <c r="J15" s="7"/>
      <c r="K15" s="8">
        <v>0</v>
      </c>
      <c r="L15" s="7"/>
      <c r="M15" s="8">
        <v>0</v>
      </c>
      <c r="N15" s="7"/>
      <c r="O15" s="8">
        <v>0</v>
      </c>
      <c r="P15" s="7"/>
      <c r="Q15" s="8">
        <v>27687757</v>
      </c>
      <c r="R15" s="7"/>
      <c r="S15" s="8">
        <v>37860</v>
      </c>
      <c r="T15" s="7"/>
      <c r="U15" s="8">
        <v>806609545446</v>
      </c>
      <c r="V15" s="7"/>
      <c r="W15" s="8">
        <v>1042021342063.88</v>
      </c>
      <c r="X15" s="7"/>
      <c r="Y15" s="14">
        <v>4.9283688436382103E-2</v>
      </c>
      <c r="AA15" s="6"/>
      <c r="AB15" s="6"/>
    </row>
    <row r="16" spans="1:28">
      <c r="A16" s="1" t="s">
        <v>22</v>
      </c>
      <c r="C16" s="8">
        <v>2761247</v>
      </c>
      <c r="D16" s="7"/>
      <c r="E16" s="8">
        <v>89339907887</v>
      </c>
      <c r="F16" s="7"/>
      <c r="G16" s="8">
        <v>190847166361.73599</v>
      </c>
      <c r="H16" s="7"/>
      <c r="I16" s="8">
        <v>0</v>
      </c>
      <c r="J16" s="7"/>
      <c r="K16" s="8">
        <v>0</v>
      </c>
      <c r="L16" s="7"/>
      <c r="M16" s="8">
        <v>0</v>
      </c>
      <c r="N16" s="7"/>
      <c r="O16" s="8">
        <v>0</v>
      </c>
      <c r="P16" s="7"/>
      <c r="Q16" s="8">
        <v>2761247</v>
      </c>
      <c r="R16" s="7"/>
      <c r="S16" s="8">
        <v>78490</v>
      </c>
      <c r="T16" s="7"/>
      <c r="U16" s="8">
        <v>89339907887</v>
      </c>
      <c r="V16" s="7"/>
      <c r="W16" s="8">
        <v>215440731881.672</v>
      </c>
      <c r="X16" s="7"/>
      <c r="Y16" s="14">
        <v>1.0189535931704121E-2</v>
      </c>
      <c r="AA16" s="6"/>
      <c r="AB16" s="6"/>
    </row>
    <row r="17" spans="1:28">
      <c r="A17" s="1" t="s">
        <v>23</v>
      </c>
      <c r="C17" s="8">
        <v>4570502</v>
      </c>
      <c r="D17" s="7"/>
      <c r="E17" s="8">
        <v>71933581171</v>
      </c>
      <c r="F17" s="7"/>
      <c r="G17" s="8">
        <v>106495128107.064</v>
      </c>
      <c r="H17" s="7"/>
      <c r="I17" s="8">
        <v>0</v>
      </c>
      <c r="J17" s="7"/>
      <c r="K17" s="8">
        <v>0</v>
      </c>
      <c r="L17" s="7"/>
      <c r="M17" s="8">
        <v>-500000</v>
      </c>
      <c r="N17" s="7"/>
      <c r="O17" s="8">
        <v>10958910450</v>
      </c>
      <c r="P17" s="7"/>
      <c r="Q17" s="8">
        <v>4070502</v>
      </c>
      <c r="R17" s="7"/>
      <c r="S17" s="8">
        <v>25770</v>
      </c>
      <c r="T17" s="7"/>
      <c r="U17" s="8">
        <v>64064250718</v>
      </c>
      <c r="V17" s="7"/>
      <c r="W17" s="8">
        <v>104272700362.58701</v>
      </c>
      <c r="X17" s="7"/>
      <c r="Y17" s="14">
        <v>4.9317063572916035E-3</v>
      </c>
      <c r="AA17" s="6"/>
      <c r="AB17" s="6"/>
    </row>
    <row r="18" spans="1:28">
      <c r="A18" s="1" t="s">
        <v>24</v>
      </c>
      <c r="C18" s="8">
        <v>1281186</v>
      </c>
      <c r="D18" s="7"/>
      <c r="E18" s="8">
        <v>68194624421</v>
      </c>
      <c r="F18" s="7"/>
      <c r="G18" s="8">
        <v>77254328140.578003</v>
      </c>
      <c r="H18" s="7"/>
      <c r="I18" s="8">
        <v>0</v>
      </c>
      <c r="J18" s="7"/>
      <c r="K18" s="8">
        <v>0</v>
      </c>
      <c r="L18" s="7"/>
      <c r="M18" s="8">
        <v>0</v>
      </c>
      <c r="N18" s="7"/>
      <c r="O18" s="8">
        <v>0</v>
      </c>
      <c r="P18" s="7"/>
      <c r="Q18" s="8">
        <v>1281186</v>
      </c>
      <c r="R18" s="7"/>
      <c r="S18" s="8">
        <v>70992</v>
      </c>
      <c r="T18" s="7"/>
      <c r="U18" s="8">
        <v>68194624421</v>
      </c>
      <c r="V18" s="7"/>
      <c r="W18" s="8">
        <v>90412780470.753601</v>
      </c>
      <c r="X18" s="7"/>
      <c r="Y18" s="14">
        <v>4.2761843001815122E-3</v>
      </c>
      <c r="AA18" s="6"/>
      <c r="AB18" s="6"/>
    </row>
    <row r="19" spans="1:28">
      <c r="A19" s="1" t="s">
        <v>25</v>
      </c>
      <c r="C19" s="8">
        <v>4043905</v>
      </c>
      <c r="D19" s="7"/>
      <c r="E19" s="8">
        <v>110339426671</v>
      </c>
      <c r="F19" s="7"/>
      <c r="G19" s="8">
        <v>214780252377.30801</v>
      </c>
      <c r="H19" s="7"/>
      <c r="I19" s="8">
        <v>0</v>
      </c>
      <c r="J19" s="7"/>
      <c r="K19" s="8">
        <v>0</v>
      </c>
      <c r="L19" s="7"/>
      <c r="M19" s="8">
        <v>0</v>
      </c>
      <c r="N19" s="7"/>
      <c r="O19" s="8">
        <v>0</v>
      </c>
      <c r="P19" s="7"/>
      <c r="Q19" s="8">
        <v>4043905</v>
      </c>
      <c r="R19" s="7"/>
      <c r="S19" s="8">
        <v>64800</v>
      </c>
      <c r="T19" s="7"/>
      <c r="U19" s="8">
        <v>110339426671</v>
      </c>
      <c r="V19" s="7"/>
      <c r="W19" s="8">
        <v>260485875988.20001</v>
      </c>
      <c r="X19" s="7"/>
      <c r="Y19" s="14">
        <v>1.2320001746656657E-2</v>
      </c>
      <c r="AA19" s="6"/>
      <c r="AB19" s="6"/>
    </row>
    <row r="20" spans="1:28">
      <c r="A20" s="1" t="s">
        <v>26</v>
      </c>
      <c r="C20" s="8">
        <v>8656623</v>
      </c>
      <c r="D20" s="7"/>
      <c r="E20" s="8">
        <v>154822327303</v>
      </c>
      <c r="F20" s="7"/>
      <c r="G20" s="8">
        <v>459771352857.005</v>
      </c>
      <c r="H20" s="7"/>
      <c r="I20" s="8">
        <v>0</v>
      </c>
      <c r="J20" s="7"/>
      <c r="K20" s="8">
        <v>0</v>
      </c>
      <c r="L20" s="7"/>
      <c r="M20" s="8">
        <v>0</v>
      </c>
      <c r="N20" s="7"/>
      <c r="O20" s="8">
        <v>0</v>
      </c>
      <c r="P20" s="7"/>
      <c r="Q20" s="8">
        <v>8656623</v>
      </c>
      <c r="R20" s="7"/>
      <c r="S20" s="8">
        <v>58340</v>
      </c>
      <c r="T20" s="7"/>
      <c r="U20" s="8">
        <v>154822327303</v>
      </c>
      <c r="V20" s="7"/>
      <c r="W20" s="8">
        <v>502022472874.37097</v>
      </c>
      <c r="X20" s="7"/>
      <c r="Y20" s="14">
        <v>2.3743773896413949E-2</v>
      </c>
      <c r="AA20" s="6"/>
      <c r="AB20" s="6"/>
    </row>
    <row r="21" spans="1:28">
      <c r="A21" s="1" t="s">
        <v>27</v>
      </c>
      <c r="C21" s="8">
        <v>3593753</v>
      </c>
      <c r="D21" s="7"/>
      <c r="E21" s="8">
        <v>224817994772</v>
      </c>
      <c r="F21" s="7"/>
      <c r="G21" s="8">
        <v>242992618939.59299</v>
      </c>
      <c r="H21" s="7"/>
      <c r="I21" s="8">
        <v>0</v>
      </c>
      <c r="J21" s="7"/>
      <c r="K21" s="8">
        <v>0</v>
      </c>
      <c r="L21" s="7"/>
      <c r="M21" s="8">
        <v>0</v>
      </c>
      <c r="N21" s="7"/>
      <c r="O21" s="8">
        <v>0</v>
      </c>
      <c r="P21" s="7"/>
      <c r="Q21" s="8">
        <v>3593753</v>
      </c>
      <c r="R21" s="7"/>
      <c r="S21" s="8">
        <v>82810</v>
      </c>
      <c r="T21" s="7"/>
      <c r="U21" s="8">
        <v>224817994772</v>
      </c>
      <c r="V21" s="7"/>
      <c r="W21" s="8">
        <v>295827973748.716</v>
      </c>
      <c r="X21" s="7"/>
      <c r="Y21" s="14">
        <v>1.3991549981232691E-2</v>
      </c>
      <c r="AA21" s="6"/>
      <c r="AB21" s="6"/>
    </row>
    <row r="22" spans="1:28">
      <c r="A22" s="1" t="s">
        <v>28</v>
      </c>
      <c r="C22" s="8">
        <v>7049201</v>
      </c>
      <c r="D22" s="7"/>
      <c r="E22" s="8">
        <v>490910129249</v>
      </c>
      <c r="F22" s="7"/>
      <c r="G22" s="8">
        <v>533735853952.73401</v>
      </c>
      <c r="H22" s="7"/>
      <c r="I22" s="8">
        <v>1650174</v>
      </c>
      <c r="J22" s="7"/>
      <c r="K22" s="8">
        <v>131646430114</v>
      </c>
      <c r="L22" s="7"/>
      <c r="M22" s="8">
        <v>0</v>
      </c>
      <c r="N22" s="7"/>
      <c r="O22" s="8">
        <v>0</v>
      </c>
      <c r="P22" s="7"/>
      <c r="Q22" s="8">
        <v>8699375</v>
      </c>
      <c r="R22" s="7"/>
      <c r="S22" s="8">
        <v>89926</v>
      </c>
      <c r="T22" s="7"/>
      <c r="U22" s="8">
        <v>622556559363</v>
      </c>
      <c r="V22" s="7"/>
      <c r="W22" s="8">
        <v>777645311272.31299</v>
      </c>
      <c r="X22" s="7"/>
      <c r="Y22" s="14">
        <v>3.677969700586859E-2</v>
      </c>
      <c r="AA22" s="6"/>
      <c r="AB22" s="6"/>
    </row>
    <row r="23" spans="1:28">
      <c r="A23" s="1" t="s">
        <v>29</v>
      </c>
      <c r="C23" s="8">
        <v>500000</v>
      </c>
      <c r="D23" s="7"/>
      <c r="E23" s="8">
        <v>1707500000</v>
      </c>
      <c r="F23" s="7"/>
      <c r="G23" s="8">
        <v>5094506250</v>
      </c>
      <c r="H23" s="7"/>
      <c r="I23" s="8">
        <v>0</v>
      </c>
      <c r="J23" s="7"/>
      <c r="K23" s="8">
        <v>0</v>
      </c>
      <c r="L23" s="7"/>
      <c r="M23" s="8">
        <v>0</v>
      </c>
      <c r="N23" s="7"/>
      <c r="O23" s="8">
        <v>0</v>
      </c>
      <c r="P23" s="7"/>
      <c r="Q23" s="8">
        <v>500000</v>
      </c>
      <c r="R23" s="7"/>
      <c r="S23" s="8">
        <v>10700</v>
      </c>
      <c r="T23" s="7"/>
      <c r="U23" s="8">
        <v>1707500000</v>
      </c>
      <c r="V23" s="7"/>
      <c r="W23" s="8">
        <v>5318167500</v>
      </c>
      <c r="X23" s="7"/>
      <c r="Y23" s="14">
        <v>2.5152931090966602E-4</v>
      </c>
      <c r="AA23" s="6"/>
      <c r="AB23" s="6"/>
    </row>
    <row r="24" spans="1:28">
      <c r="A24" s="1" t="s">
        <v>30</v>
      </c>
      <c r="C24" s="8">
        <v>9500020</v>
      </c>
      <c r="D24" s="7"/>
      <c r="E24" s="8">
        <v>70011521706</v>
      </c>
      <c r="F24" s="7"/>
      <c r="G24" s="8">
        <v>252141313322.70001</v>
      </c>
      <c r="H24" s="7"/>
      <c r="I24" s="8">
        <v>0</v>
      </c>
      <c r="J24" s="7"/>
      <c r="K24" s="8">
        <v>0</v>
      </c>
      <c r="L24" s="7"/>
      <c r="M24" s="8">
        <v>0</v>
      </c>
      <c r="N24" s="7"/>
      <c r="O24" s="8">
        <v>0</v>
      </c>
      <c r="P24" s="7"/>
      <c r="Q24" s="8">
        <v>9500020</v>
      </c>
      <c r="R24" s="7"/>
      <c r="S24" s="8">
        <v>29010</v>
      </c>
      <c r="T24" s="7"/>
      <c r="U24" s="8">
        <v>70011521706</v>
      </c>
      <c r="V24" s="7"/>
      <c r="W24" s="8">
        <v>273955786497.81</v>
      </c>
      <c r="X24" s="7"/>
      <c r="Y24" s="14">
        <v>1.2957077827561794E-2</v>
      </c>
      <c r="AA24" s="6"/>
      <c r="AB24" s="6"/>
    </row>
    <row r="25" spans="1:28">
      <c r="A25" s="1" t="s">
        <v>31</v>
      </c>
      <c r="C25" s="8">
        <v>5816274</v>
      </c>
      <c r="D25" s="7"/>
      <c r="E25" s="8">
        <v>259264733824</v>
      </c>
      <c r="F25" s="7"/>
      <c r="G25" s="8">
        <v>256359122304.49799</v>
      </c>
      <c r="H25" s="7"/>
      <c r="I25" s="8">
        <v>150229</v>
      </c>
      <c r="J25" s="7"/>
      <c r="K25" s="8">
        <v>6307954827</v>
      </c>
      <c r="L25" s="7"/>
      <c r="M25" s="8">
        <v>0</v>
      </c>
      <c r="N25" s="7"/>
      <c r="O25" s="8">
        <v>0</v>
      </c>
      <c r="P25" s="7"/>
      <c r="Q25" s="8">
        <v>5966503</v>
      </c>
      <c r="R25" s="7"/>
      <c r="S25" s="8">
        <v>49100</v>
      </c>
      <c r="T25" s="7"/>
      <c r="U25" s="8">
        <v>265572688651</v>
      </c>
      <c r="V25" s="7"/>
      <c r="W25" s="8">
        <v>291212213281.065</v>
      </c>
      <c r="X25" s="7"/>
      <c r="Y25" s="14">
        <v>1.3773241879851466E-2</v>
      </c>
      <c r="AA25" s="6"/>
      <c r="AB25" s="6"/>
    </row>
    <row r="26" spans="1:28">
      <c r="A26" s="1" t="s">
        <v>32</v>
      </c>
      <c r="C26" s="8">
        <v>31832938</v>
      </c>
      <c r="D26" s="7"/>
      <c r="E26" s="8">
        <v>420319532874</v>
      </c>
      <c r="F26" s="7"/>
      <c r="G26" s="8">
        <v>371495065901.88599</v>
      </c>
      <c r="H26" s="7"/>
      <c r="I26" s="8">
        <v>2000000</v>
      </c>
      <c r="J26" s="7"/>
      <c r="K26" s="8">
        <v>23309692494</v>
      </c>
      <c r="L26" s="7"/>
      <c r="M26" s="8">
        <v>0</v>
      </c>
      <c r="N26" s="7"/>
      <c r="O26" s="8">
        <v>0</v>
      </c>
      <c r="P26" s="7"/>
      <c r="Q26" s="8">
        <v>33832938</v>
      </c>
      <c r="R26" s="7"/>
      <c r="S26" s="8">
        <v>13740</v>
      </c>
      <c r="T26" s="7"/>
      <c r="U26" s="8">
        <v>443629225368</v>
      </c>
      <c r="V26" s="7"/>
      <c r="W26" s="8">
        <v>462098623939.68597</v>
      </c>
      <c r="X26" s="7"/>
      <c r="Y26" s="14">
        <v>2.1855526072064129E-2</v>
      </c>
      <c r="AA26" s="6"/>
      <c r="AB26" s="6"/>
    </row>
    <row r="27" spans="1:28">
      <c r="A27" s="1" t="s">
        <v>33</v>
      </c>
      <c r="C27" s="8">
        <v>8426708</v>
      </c>
      <c r="D27" s="7"/>
      <c r="E27" s="8">
        <v>237051722748</v>
      </c>
      <c r="F27" s="7"/>
      <c r="G27" s="8">
        <v>267715148033.30399</v>
      </c>
      <c r="H27" s="7"/>
      <c r="I27" s="8">
        <v>0</v>
      </c>
      <c r="J27" s="7"/>
      <c r="K27" s="8">
        <v>0</v>
      </c>
      <c r="L27" s="7"/>
      <c r="M27" s="8">
        <v>0</v>
      </c>
      <c r="N27" s="7"/>
      <c r="O27" s="8">
        <v>0</v>
      </c>
      <c r="P27" s="7"/>
      <c r="Q27" s="8">
        <v>8426708</v>
      </c>
      <c r="R27" s="7"/>
      <c r="S27" s="8">
        <v>30610</v>
      </c>
      <c r="T27" s="7"/>
      <c r="U27" s="8">
        <v>237051722748</v>
      </c>
      <c r="V27" s="7"/>
      <c r="W27" s="8">
        <v>256406779765.314</v>
      </c>
      <c r="X27" s="7"/>
      <c r="Y27" s="14">
        <v>1.2127075844628047E-2</v>
      </c>
      <c r="AA27" s="6"/>
      <c r="AB27" s="6"/>
    </row>
    <row r="28" spans="1:28">
      <c r="A28" s="1" t="s">
        <v>34</v>
      </c>
      <c r="C28" s="8">
        <v>1236013</v>
      </c>
      <c r="D28" s="7"/>
      <c r="E28" s="8">
        <v>248438613</v>
      </c>
      <c r="F28" s="7"/>
      <c r="G28" s="8">
        <v>6339879008.8739996</v>
      </c>
      <c r="H28" s="7"/>
      <c r="I28" s="8">
        <v>0</v>
      </c>
      <c r="J28" s="7"/>
      <c r="K28" s="8">
        <v>0</v>
      </c>
      <c r="L28" s="7"/>
      <c r="M28" s="8">
        <v>-1236013</v>
      </c>
      <c r="N28" s="7"/>
      <c r="O28" s="8">
        <v>0</v>
      </c>
      <c r="P28" s="7"/>
      <c r="Q28" s="8">
        <v>0</v>
      </c>
      <c r="R28" s="7"/>
      <c r="S28" s="8">
        <v>0</v>
      </c>
      <c r="T28" s="7"/>
      <c r="U28" s="8">
        <v>0</v>
      </c>
      <c r="V28" s="7"/>
      <c r="W28" s="8">
        <v>0</v>
      </c>
      <c r="X28" s="7"/>
      <c r="Y28" s="14">
        <v>0</v>
      </c>
      <c r="AA28" s="6"/>
      <c r="AB28" s="6"/>
    </row>
    <row r="29" spans="1:28">
      <c r="A29" s="1" t="s">
        <v>35</v>
      </c>
      <c r="C29" s="8">
        <v>13300000</v>
      </c>
      <c r="D29" s="7"/>
      <c r="E29" s="8">
        <v>146096488238</v>
      </c>
      <c r="F29" s="7"/>
      <c r="G29" s="8">
        <v>162352222200</v>
      </c>
      <c r="H29" s="7"/>
      <c r="I29" s="8">
        <v>9671477</v>
      </c>
      <c r="J29" s="7"/>
      <c r="K29" s="8">
        <v>0</v>
      </c>
      <c r="L29" s="7"/>
      <c r="M29" s="8">
        <v>0</v>
      </c>
      <c r="N29" s="7"/>
      <c r="O29" s="8">
        <v>0</v>
      </c>
      <c r="P29" s="7"/>
      <c r="Q29" s="8">
        <v>22971477</v>
      </c>
      <c r="R29" s="7"/>
      <c r="S29" s="8">
        <v>7580</v>
      </c>
      <c r="T29" s="7"/>
      <c r="U29" s="8">
        <v>146096488238</v>
      </c>
      <c r="V29" s="7"/>
      <c r="W29" s="8">
        <v>173087759075.823</v>
      </c>
      <c r="X29" s="7"/>
      <c r="Y29" s="14">
        <v>8.1863996888477189E-3</v>
      </c>
      <c r="AA29" s="6"/>
      <c r="AB29" s="6"/>
    </row>
    <row r="30" spans="1:28">
      <c r="A30" s="1" t="s">
        <v>36</v>
      </c>
      <c r="C30" s="8">
        <v>600000</v>
      </c>
      <c r="D30" s="7"/>
      <c r="E30" s="8">
        <v>11183708461</v>
      </c>
      <c r="F30" s="7"/>
      <c r="G30" s="8">
        <v>64217618100</v>
      </c>
      <c r="H30" s="7"/>
      <c r="I30" s="8">
        <v>0</v>
      </c>
      <c r="J30" s="7"/>
      <c r="K30" s="8">
        <v>0</v>
      </c>
      <c r="L30" s="7"/>
      <c r="M30" s="8">
        <v>0</v>
      </c>
      <c r="N30" s="7"/>
      <c r="O30" s="8">
        <v>0</v>
      </c>
      <c r="P30" s="7"/>
      <c r="Q30" s="8">
        <v>600000</v>
      </c>
      <c r="R30" s="7"/>
      <c r="S30" s="8">
        <v>102100</v>
      </c>
      <c r="T30" s="7"/>
      <c r="U30" s="8">
        <v>11183708461</v>
      </c>
      <c r="V30" s="7"/>
      <c r="W30" s="8">
        <v>60895503000</v>
      </c>
      <c r="X30" s="7"/>
      <c r="Y30" s="14">
        <v>2.8801281469768487E-3</v>
      </c>
      <c r="AA30" s="6"/>
      <c r="AB30" s="6"/>
    </row>
    <row r="31" spans="1:28">
      <c r="A31" s="1" t="s">
        <v>37</v>
      </c>
      <c r="C31" s="8">
        <v>100000</v>
      </c>
      <c r="D31" s="7"/>
      <c r="E31" s="8">
        <v>3953250598</v>
      </c>
      <c r="F31" s="7"/>
      <c r="G31" s="8">
        <v>4161093300</v>
      </c>
      <c r="H31" s="7"/>
      <c r="I31" s="8">
        <v>0</v>
      </c>
      <c r="J31" s="7"/>
      <c r="K31" s="8">
        <v>0</v>
      </c>
      <c r="L31" s="7"/>
      <c r="M31" s="8">
        <v>0</v>
      </c>
      <c r="N31" s="7"/>
      <c r="O31" s="8">
        <v>0</v>
      </c>
      <c r="P31" s="7"/>
      <c r="Q31" s="8">
        <v>100000</v>
      </c>
      <c r="R31" s="7"/>
      <c r="S31" s="8">
        <v>39480</v>
      </c>
      <c r="T31" s="7"/>
      <c r="U31" s="8">
        <v>3953250598</v>
      </c>
      <c r="V31" s="7"/>
      <c r="W31" s="8">
        <v>3924509400</v>
      </c>
      <c r="X31" s="7"/>
      <c r="Y31" s="14">
        <v>1.8561452700399279E-4</v>
      </c>
      <c r="AA31" s="6"/>
      <c r="AB31" s="6"/>
    </row>
    <row r="32" spans="1:28">
      <c r="A32" s="1" t="s">
        <v>38</v>
      </c>
      <c r="C32" s="8">
        <v>20018</v>
      </c>
      <c r="D32" s="7"/>
      <c r="E32" s="8">
        <v>501093029</v>
      </c>
      <c r="F32" s="7"/>
      <c r="G32" s="8">
        <v>835912692.94319999</v>
      </c>
      <c r="H32" s="7"/>
      <c r="I32" s="8">
        <v>0</v>
      </c>
      <c r="J32" s="7"/>
      <c r="K32" s="8">
        <v>0</v>
      </c>
      <c r="L32" s="7"/>
      <c r="M32" s="8">
        <v>0</v>
      </c>
      <c r="N32" s="7"/>
      <c r="O32" s="8">
        <v>0</v>
      </c>
      <c r="P32" s="7"/>
      <c r="Q32" s="8">
        <v>20018</v>
      </c>
      <c r="R32" s="7"/>
      <c r="S32" s="8">
        <v>92273</v>
      </c>
      <c r="T32" s="7"/>
      <c r="U32" s="8">
        <v>501093029</v>
      </c>
      <c r="V32" s="7"/>
      <c r="W32" s="8">
        <v>1836130544.5617001</v>
      </c>
      <c r="X32" s="7"/>
      <c r="Y32" s="14">
        <v>8.6842065544907006E-5</v>
      </c>
      <c r="AA32" s="6"/>
      <c r="AB32" s="6"/>
    </row>
    <row r="33" spans="1:28">
      <c r="A33" s="1" t="s">
        <v>39</v>
      </c>
      <c r="C33" s="8">
        <v>60</v>
      </c>
      <c r="D33" s="7"/>
      <c r="E33" s="8">
        <v>1231114</v>
      </c>
      <c r="F33" s="7"/>
      <c r="G33" s="8">
        <v>1860623.0279999999</v>
      </c>
      <c r="H33" s="7"/>
      <c r="I33" s="8">
        <v>3000000</v>
      </c>
      <c r="J33" s="7"/>
      <c r="K33" s="8">
        <v>89598265614</v>
      </c>
      <c r="L33" s="7"/>
      <c r="M33" s="8">
        <v>0</v>
      </c>
      <c r="N33" s="7"/>
      <c r="O33" s="8">
        <v>0</v>
      </c>
      <c r="P33" s="7"/>
      <c r="Q33" s="8">
        <v>3000060</v>
      </c>
      <c r="R33" s="7"/>
      <c r="S33" s="8">
        <v>37187</v>
      </c>
      <c r="T33" s="7"/>
      <c r="U33" s="8">
        <v>89599496728</v>
      </c>
      <c r="V33" s="7"/>
      <c r="W33" s="8">
        <v>110899429994.241</v>
      </c>
      <c r="X33" s="7"/>
      <c r="Y33" s="14">
        <v>5.2451257330135212E-3</v>
      </c>
      <c r="AA33" s="6"/>
      <c r="AB33" s="6"/>
    </row>
    <row r="34" spans="1:28">
      <c r="A34" s="1" t="s">
        <v>40</v>
      </c>
      <c r="C34" s="8">
        <v>349561</v>
      </c>
      <c r="D34" s="7"/>
      <c r="E34" s="8">
        <v>121623087008</v>
      </c>
      <c r="F34" s="7"/>
      <c r="G34" s="8">
        <v>145181083425.61099</v>
      </c>
      <c r="H34" s="7"/>
      <c r="I34" s="8">
        <v>0</v>
      </c>
      <c r="J34" s="7"/>
      <c r="K34" s="8">
        <v>0</v>
      </c>
      <c r="L34" s="7"/>
      <c r="M34" s="8">
        <v>0</v>
      </c>
      <c r="N34" s="7"/>
      <c r="O34" s="8">
        <v>0</v>
      </c>
      <c r="P34" s="7"/>
      <c r="Q34" s="8">
        <v>349561</v>
      </c>
      <c r="R34" s="7"/>
      <c r="S34" s="8">
        <v>410750</v>
      </c>
      <c r="T34" s="7"/>
      <c r="U34" s="8">
        <v>121623087008</v>
      </c>
      <c r="V34" s="7"/>
      <c r="W34" s="8">
        <v>142727866774.53799</v>
      </c>
      <c r="X34" s="7"/>
      <c r="Y34" s="14">
        <v>6.7504910248513536E-3</v>
      </c>
      <c r="AA34" s="6"/>
      <c r="AB34" s="6"/>
    </row>
    <row r="35" spans="1:28">
      <c r="A35" s="1" t="s">
        <v>41</v>
      </c>
      <c r="C35" s="8">
        <v>15881</v>
      </c>
      <c r="D35" s="7"/>
      <c r="E35" s="8">
        <v>632637709</v>
      </c>
      <c r="F35" s="7"/>
      <c r="G35" s="8">
        <v>1095046917.3963001</v>
      </c>
      <c r="H35" s="7"/>
      <c r="I35" s="8">
        <v>0</v>
      </c>
      <c r="J35" s="7"/>
      <c r="K35" s="8">
        <v>0</v>
      </c>
      <c r="L35" s="7"/>
      <c r="M35" s="8">
        <v>-15881</v>
      </c>
      <c r="N35" s="7"/>
      <c r="O35" s="8">
        <v>1160734581</v>
      </c>
      <c r="P35" s="7"/>
      <c r="Q35" s="8">
        <v>0</v>
      </c>
      <c r="R35" s="7"/>
      <c r="S35" s="8">
        <v>0</v>
      </c>
      <c r="T35" s="7"/>
      <c r="U35" s="8">
        <v>0</v>
      </c>
      <c r="V35" s="7"/>
      <c r="W35" s="8">
        <v>0</v>
      </c>
      <c r="X35" s="7"/>
      <c r="Y35" s="14">
        <v>0</v>
      </c>
      <c r="AA35" s="6"/>
      <c r="AB35" s="6"/>
    </row>
    <row r="36" spans="1:28">
      <c r="A36" s="1" t="s">
        <v>42</v>
      </c>
      <c r="C36" s="8">
        <v>10100000</v>
      </c>
      <c r="D36" s="7"/>
      <c r="E36" s="8">
        <v>66187169465</v>
      </c>
      <c r="F36" s="7"/>
      <c r="G36" s="8">
        <v>451896124050</v>
      </c>
      <c r="H36" s="7"/>
      <c r="I36" s="8">
        <v>0</v>
      </c>
      <c r="J36" s="7"/>
      <c r="K36" s="8">
        <v>0</v>
      </c>
      <c r="L36" s="7"/>
      <c r="M36" s="8">
        <v>0</v>
      </c>
      <c r="N36" s="7"/>
      <c r="O36" s="8">
        <v>0</v>
      </c>
      <c r="P36" s="7"/>
      <c r="Q36" s="8">
        <v>10100000</v>
      </c>
      <c r="R36" s="7"/>
      <c r="S36" s="8">
        <v>43470</v>
      </c>
      <c r="T36" s="7"/>
      <c r="U36" s="8">
        <v>66187169465</v>
      </c>
      <c r="V36" s="7"/>
      <c r="W36" s="8">
        <v>436434670350</v>
      </c>
      <c r="X36" s="7"/>
      <c r="Y36" s="14">
        <v>2.0641717638683391E-2</v>
      </c>
      <c r="AA36" s="6"/>
      <c r="AB36" s="6"/>
    </row>
    <row r="37" spans="1:28">
      <c r="A37" s="1" t="s">
        <v>43</v>
      </c>
      <c r="C37" s="8">
        <v>12000000</v>
      </c>
      <c r="D37" s="7"/>
      <c r="E37" s="8">
        <v>89997159737</v>
      </c>
      <c r="F37" s="7"/>
      <c r="G37" s="8">
        <v>90478431000</v>
      </c>
      <c r="H37" s="7"/>
      <c r="I37" s="8">
        <v>0</v>
      </c>
      <c r="J37" s="7"/>
      <c r="K37" s="8">
        <v>0</v>
      </c>
      <c r="L37" s="7"/>
      <c r="M37" s="8">
        <v>0</v>
      </c>
      <c r="N37" s="7"/>
      <c r="O37" s="8">
        <v>0</v>
      </c>
      <c r="P37" s="7"/>
      <c r="Q37" s="8">
        <v>12000000</v>
      </c>
      <c r="R37" s="7"/>
      <c r="S37" s="8">
        <v>8282</v>
      </c>
      <c r="T37" s="7"/>
      <c r="U37" s="8">
        <v>89997159737</v>
      </c>
      <c r="V37" s="7"/>
      <c r="W37" s="8">
        <v>98792665200</v>
      </c>
      <c r="X37" s="7"/>
      <c r="Y37" s="14">
        <v>4.6725213150366823E-3</v>
      </c>
      <c r="AA37" s="6"/>
      <c r="AB37" s="6"/>
    </row>
    <row r="38" spans="1:28">
      <c r="A38" s="1" t="s">
        <v>44</v>
      </c>
      <c r="C38" s="8">
        <v>24900000</v>
      </c>
      <c r="D38" s="7"/>
      <c r="E38" s="8">
        <v>79397971414</v>
      </c>
      <c r="F38" s="7"/>
      <c r="G38" s="8">
        <v>253953929700</v>
      </c>
      <c r="H38" s="7"/>
      <c r="I38" s="8">
        <v>0</v>
      </c>
      <c r="J38" s="7"/>
      <c r="K38" s="8">
        <v>0</v>
      </c>
      <c r="L38" s="7"/>
      <c r="M38" s="8">
        <v>0</v>
      </c>
      <c r="N38" s="7"/>
      <c r="O38" s="8">
        <v>0</v>
      </c>
      <c r="P38" s="7"/>
      <c r="Q38" s="8">
        <v>24900000</v>
      </c>
      <c r="R38" s="7"/>
      <c r="S38" s="8">
        <v>11990</v>
      </c>
      <c r="T38" s="7"/>
      <c r="U38" s="8">
        <v>79397971414</v>
      </c>
      <c r="V38" s="7"/>
      <c r="W38" s="8">
        <v>296774621550</v>
      </c>
      <c r="X38" s="7"/>
      <c r="Y38" s="14">
        <v>1.4036322860073216E-2</v>
      </c>
      <c r="AA38" s="6"/>
      <c r="AB38" s="6"/>
    </row>
    <row r="39" spans="1:28">
      <c r="A39" s="1" t="s">
        <v>45</v>
      </c>
      <c r="C39" s="8">
        <v>3246355</v>
      </c>
      <c r="D39" s="7"/>
      <c r="E39" s="8">
        <v>3904354147</v>
      </c>
      <c r="F39" s="7"/>
      <c r="G39" s="8">
        <v>24557768218.7775</v>
      </c>
      <c r="H39" s="7"/>
      <c r="I39" s="8">
        <v>1236013</v>
      </c>
      <c r="J39" s="7"/>
      <c r="K39" s="8">
        <v>0</v>
      </c>
      <c r="L39" s="7"/>
      <c r="M39" s="8">
        <v>0</v>
      </c>
      <c r="N39" s="7"/>
      <c r="O39" s="8">
        <v>0</v>
      </c>
      <c r="P39" s="7"/>
      <c r="Q39" s="8">
        <v>4482368</v>
      </c>
      <c r="R39" s="7"/>
      <c r="S39" s="8">
        <v>7230</v>
      </c>
      <c r="T39" s="7"/>
      <c r="U39" s="8">
        <v>5388805760</v>
      </c>
      <c r="V39" s="7"/>
      <c r="W39" s="8">
        <v>32214695892.192001</v>
      </c>
      <c r="X39" s="7"/>
      <c r="Y39" s="14">
        <v>1.5236338943682205E-3</v>
      </c>
      <c r="AA39" s="6"/>
      <c r="AB39" s="6"/>
    </row>
    <row r="40" spans="1:28">
      <c r="A40" s="1" t="s">
        <v>46</v>
      </c>
      <c r="C40" s="8">
        <v>27388450</v>
      </c>
      <c r="D40" s="7"/>
      <c r="E40" s="8">
        <v>95928562919</v>
      </c>
      <c r="F40" s="7"/>
      <c r="G40" s="8">
        <v>377617528581.07501</v>
      </c>
      <c r="H40" s="7"/>
      <c r="I40" s="8">
        <v>2000000</v>
      </c>
      <c r="J40" s="7"/>
      <c r="K40" s="8">
        <v>28740708245</v>
      </c>
      <c r="L40" s="7"/>
      <c r="M40" s="8">
        <v>0</v>
      </c>
      <c r="N40" s="7"/>
      <c r="O40" s="8">
        <v>0</v>
      </c>
      <c r="P40" s="7"/>
      <c r="Q40" s="8">
        <v>29388450</v>
      </c>
      <c r="R40" s="7"/>
      <c r="S40" s="8">
        <v>15250</v>
      </c>
      <c r="T40" s="7"/>
      <c r="U40" s="8">
        <v>124669271164</v>
      </c>
      <c r="V40" s="7"/>
      <c r="W40" s="8">
        <v>445507228018.125</v>
      </c>
      <c r="X40" s="7"/>
      <c r="Y40" s="14">
        <v>2.107081547707447E-2</v>
      </c>
      <c r="AA40" s="6"/>
      <c r="AB40" s="6"/>
    </row>
    <row r="41" spans="1:28">
      <c r="A41" s="1" t="s">
        <v>47</v>
      </c>
      <c r="C41" s="8">
        <v>56300000</v>
      </c>
      <c r="D41" s="7"/>
      <c r="E41" s="8">
        <v>420572758619</v>
      </c>
      <c r="F41" s="7"/>
      <c r="G41" s="8">
        <v>676617031350</v>
      </c>
      <c r="H41" s="7"/>
      <c r="I41" s="8">
        <v>0</v>
      </c>
      <c r="J41" s="7"/>
      <c r="K41" s="8">
        <v>0</v>
      </c>
      <c r="L41" s="7"/>
      <c r="M41" s="8">
        <v>0</v>
      </c>
      <c r="N41" s="7"/>
      <c r="O41" s="8">
        <v>0</v>
      </c>
      <c r="P41" s="7"/>
      <c r="Q41" s="8">
        <v>56300000</v>
      </c>
      <c r="R41" s="7"/>
      <c r="S41" s="8">
        <v>11730</v>
      </c>
      <c r="T41" s="7"/>
      <c r="U41" s="8">
        <v>420572758619</v>
      </c>
      <c r="V41" s="7"/>
      <c r="W41" s="8">
        <v>656469625950</v>
      </c>
      <c r="X41" s="7"/>
      <c r="Y41" s="14">
        <v>3.1048543064566829E-2</v>
      </c>
      <c r="AA41" s="6"/>
      <c r="AB41" s="6"/>
    </row>
    <row r="42" spans="1:28">
      <c r="A42" s="1" t="s">
        <v>48</v>
      </c>
      <c r="C42" s="8">
        <v>4032094</v>
      </c>
      <c r="D42" s="7"/>
      <c r="E42" s="8">
        <v>13266745893</v>
      </c>
      <c r="F42" s="7"/>
      <c r="G42" s="8">
        <v>92507018179.356003</v>
      </c>
      <c r="H42" s="7"/>
      <c r="I42" s="8">
        <v>0</v>
      </c>
      <c r="J42" s="7"/>
      <c r="K42" s="8">
        <v>0</v>
      </c>
      <c r="L42" s="7"/>
      <c r="M42" s="8">
        <v>0</v>
      </c>
      <c r="N42" s="7"/>
      <c r="O42" s="8">
        <v>0</v>
      </c>
      <c r="P42" s="7"/>
      <c r="Q42" s="8">
        <v>4032094</v>
      </c>
      <c r="R42" s="7"/>
      <c r="S42" s="8">
        <v>22940</v>
      </c>
      <c r="T42" s="7"/>
      <c r="U42" s="8">
        <v>13266745893</v>
      </c>
      <c r="V42" s="7"/>
      <c r="W42" s="8">
        <v>91945883753.658005</v>
      </c>
      <c r="X42" s="7"/>
      <c r="Y42" s="14">
        <v>4.3486943165174574E-3</v>
      </c>
      <c r="AA42" s="6"/>
      <c r="AB42" s="6"/>
    </row>
    <row r="43" spans="1:28">
      <c r="A43" s="1" t="s">
        <v>49</v>
      </c>
      <c r="C43" s="8">
        <v>848880</v>
      </c>
      <c r="D43" s="7"/>
      <c r="E43" s="8">
        <v>8565295563</v>
      </c>
      <c r="F43" s="7"/>
      <c r="G43" s="8">
        <v>9982499010.1200008</v>
      </c>
      <c r="H43" s="7"/>
      <c r="I43" s="8">
        <v>0</v>
      </c>
      <c r="J43" s="7"/>
      <c r="K43" s="8">
        <v>0</v>
      </c>
      <c r="L43" s="7"/>
      <c r="M43" s="8">
        <v>-848880</v>
      </c>
      <c r="N43" s="7"/>
      <c r="O43" s="8">
        <v>10480358393</v>
      </c>
      <c r="P43" s="7"/>
      <c r="Q43" s="8">
        <v>0</v>
      </c>
      <c r="R43" s="7"/>
      <c r="S43" s="8">
        <v>0</v>
      </c>
      <c r="T43" s="7"/>
      <c r="U43" s="8">
        <v>0</v>
      </c>
      <c r="V43" s="7"/>
      <c r="W43" s="8">
        <v>0</v>
      </c>
      <c r="X43" s="7"/>
      <c r="Y43" s="14">
        <v>0</v>
      </c>
      <c r="AA43" s="6"/>
      <c r="AB43" s="6"/>
    </row>
    <row r="44" spans="1:28">
      <c r="A44" s="1" t="s">
        <v>50</v>
      </c>
      <c r="C44" s="8">
        <v>8716666</v>
      </c>
      <c r="D44" s="7"/>
      <c r="E44" s="8">
        <v>118003138199</v>
      </c>
      <c r="F44" s="7"/>
      <c r="G44" s="8">
        <v>114358054648.685</v>
      </c>
      <c r="H44" s="7"/>
      <c r="I44" s="8">
        <v>0</v>
      </c>
      <c r="J44" s="7"/>
      <c r="K44" s="8">
        <v>0</v>
      </c>
      <c r="L44" s="7"/>
      <c r="M44" s="8">
        <v>0</v>
      </c>
      <c r="N44" s="7"/>
      <c r="O44" s="8">
        <v>0</v>
      </c>
      <c r="P44" s="7"/>
      <c r="Q44" s="8">
        <v>8716666</v>
      </c>
      <c r="R44" s="7"/>
      <c r="S44" s="8">
        <v>15651</v>
      </c>
      <c r="T44" s="7"/>
      <c r="U44" s="8">
        <v>118003138199</v>
      </c>
      <c r="V44" s="7"/>
      <c r="W44" s="8">
        <v>135612813555.582</v>
      </c>
      <c r="X44" s="7"/>
      <c r="Y44" s="14">
        <v>6.4139757809727801E-3</v>
      </c>
      <c r="AA44" s="6"/>
      <c r="AB44" s="6"/>
    </row>
    <row r="45" spans="1:28">
      <c r="A45" s="1" t="s">
        <v>51</v>
      </c>
      <c r="C45" s="8">
        <v>67080</v>
      </c>
      <c r="D45" s="7"/>
      <c r="E45" s="8">
        <v>840047634</v>
      </c>
      <c r="F45" s="7"/>
      <c r="G45" s="8">
        <v>1483649446.5</v>
      </c>
      <c r="H45" s="7"/>
      <c r="I45" s="8">
        <v>0</v>
      </c>
      <c r="J45" s="7"/>
      <c r="K45" s="8">
        <v>0</v>
      </c>
      <c r="L45" s="7"/>
      <c r="M45" s="8">
        <v>0</v>
      </c>
      <c r="N45" s="7"/>
      <c r="O45" s="8">
        <v>0</v>
      </c>
      <c r="P45" s="7"/>
      <c r="Q45" s="8">
        <v>67080</v>
      </c>
      <c r="R45" s="7"/>
      <c r="S45" s="8">
        <v>22702</v>
      </c>
      <c r="T45" s="7"/>
      <c r="U45" s="8">
        <v>840047634</v>
      </c>
      <c r="V45" s="7"/>
      <c r="W45" s="8">
        <v>1513789201.5480001</v>
      </c>
      <c r="X45" s="7"/>
      <c r="Y45" s="14">
        <v>7.1596532965135455E-5</v>
      </c>
      <c r="AA45" s="6"/>
      <c r="AB45" s="6"/>
    </row>
    <row r="46" spans="1:28">
      <c r="A46" s="1" t="s">
        <v>52</v>
      </c>
      <c r="C46" s="8">
        <v>1000000</v>
      </c>
      <c r="D46" s="7"/>
      <c r="E46" s="8">
        <v>9918718394</v>
      </c>
      <c r="F46" s="7"/>
      <c r="G46" s="8">
        <v>9254605500</v>
      </c>
      <c r="H46" s="7"/>
      <c r="I46" s="8">
        <v>0</v>
      </c>
      <c r="J46" s="7"/>
      <c r="K46" s="8">
        <v>0</v>
      </c>
      <c r="L46" s="7"/>
      <c r="M46" s="8">
        <v>0</v>
      </c>
      <c r="N46" s="7"/>
      <c r="O46" s="8">
        <v>0</v>
      </c>
      <c r="P46" s="7"/>
      <c r="Q46" s="8">
        <v>1000000</v>
      </c>
      <c r="R46" s="7"/>
      <c r="S46" s="8">
        <v>10740</v>
      </c>
      <c r="T46" s="7"/>
      <c r="U46" s="8">
        <v>9918718394</v>
      </c>
      <c r="V46" s="7"/>
      <c r="W46" s="8">
        <v>10676097000</v>
      </c>
      <c r="X46" s="7"/>
      <c r="Y46" s="14">
        <v>5.0493921479809591E-4</v>
      </c>
      <c r="AA46" s="6"/>
      <c r="AB46" s="6"/>
    </row>
    <row r="47" spans="1:28">
      <c r="A47" s="1" t="s">
        <v>53</v>
      </c>
      <c r="C47" s="8">
        <v>6540532</v>
      </c>
      <c r="D47" s="7"/>
      <c r="E47" s="8">
        <v>233660333073</v>
      </c>
      <c r="F47" s="7"/>
      <c r="G47" s="8">
        <v>236528784062.74799</v>
      </c>
      <c r="H47" s="7"/>
      <c r="I47" s="8">
        <v>0</v>
      </c>
      <c r="J47" s="7"/>
      <c r="K47" s="8">
        <v>0</v>
      </c>
      <c r="L47" s="7"/>
      <c r="M47" s="8">
        <v>0</v>
      </c>
      <c r="N47" s="7"/>
      <c r="O47" s="8">
        <v>0</v>
      </c>
      <c r="P47" s="7"/>
      <c r="Q47" s="8">
        <v>6540532</v>
      </c>
      <c r="R47" s="7"/>
      <c r="S47" s="8">
        <v>39610</v>
      </c>
      <c r="T47" s="7"/>
      <c r="U47" s="8">
        <v>233660333073</v>
      </c>
      <c r="V47" s="7"/>
      <c r="W47" s="8">
        <v>257529003208.50601</v>
      </c>
      <c r="X47" s="7"/>
      <c r="Y47" s="14">
        <v>1.2180152790653678E-2</v>
      </c>
      <c r="AA47" s="6"/>
      <c r="AB47" s="6"/>
    </row>
    <row r="48" spans="1:28">
      <c r="A48" s="1" t="s">
        <v>54</v>
      </c>
      <c r="C48" s="8">
        <v>84179100</v>
      </c>
      <c r="D48" s="7"/>
      <c r="E48" s="8">
        <v>928396729005</v>
      </c>
      <c r="F48" s="7"/>
      <c r="G48" s="8">
        <v>1107063040516.6499</v>
      </c>
      <c r="H48" s="7"/>
      <c r="I48" s="8">
        <v>0</v>
      </c>
      <c r="J48" s="7"/>
      <c r="K48" s="8">
        <v>0</v>
      </c>
      <c r="L48" s="7"/>
      <c r="M48" s="8">
        <v>0</v>
      </c>
      <c r="N48" s="7"/>
      <c r="O48" s="8">
        <v>0</v>
      </c>
      <c r="P48" s="7"/>
      <c r="Q48" s="8">
        <v>84179100</v>
      </c>
      <c r="R48" s="7"/>
      <c r="S48" s="8">
        <v>15600</v>
      </c>
      <c r="T48" s="7"/>
      <c r="U48" s="8">
        <v>928396729005</v>
      </c>
      <c r="V48" s="7"/>
      <c r="W48" s="8">
        <v>1305380455938</v>
      </c>
      <c r="X48" s="7"/>
      <c r="Y48" s="14">
        <v>6.1739583523277672E-2</v>
      </c>
      <c r="AA48" s="6"/>
      <c r="AB48" s="6"/>
    </row>
    <row r="49" spans="1:28">
      <c r="A49" s="1" t="s">
        <v>55</v>
      </c>
      <c r="C49" s="8">
        <v>900000</v>
      </c>
      <c r="D49" s="7"/>
      <c r="E49" s="8">
        <v>40988390281</v>
      </c>
      <c r="F49" s="7"/>
      <c r="G49" s="8">
        <v>56434206600</v>
      </c>
      <c r="H49" s="7"/>
      <c r="I49" s="8">
        <v>0</v>
      </c>
      <c r="J49" s="7"/>
      <c r="K49" s="8">
        <v>0</v>
      </c>
      <c r="L49" s="7"/>
      <c r="M49" s="8">
        <v>0</v>
      </c>
      <c r="N49" s="7"/>
      <c r="O49" s="8">
        <v>0</v>
      </c>
      <c r="P49" s="7"/>
      <c r="Q49" s="8">
        <v>900000</v>
      </c>
      <c r="R49" s="7"/>
      <c r="S49" s="8">
        <v>62620</v>
      </c>
      <c r="T49" s="7"/>
      <c r="U49" s="8">
        <v>40988390281</v>
      </c>
      <c r="V49" s="7"/>
      <c r="W49" s="8">
        <v>56022669900</v>
      </c>
      <c r="X49" s="7"/>
      <c r="Y49" s="14">
        <v>2.649661477429338E-3</v>
      </c>
      <c r="AA49" s="6"/>
      <c r="AB49" s="6"/>
    </row>
    <row r="50" spans="1:28">
      <c r="A50" s="1" t="s">
        <v>56</v>
      </c>
      <c r="C50" s="8">
        <v>109500000</v>
      </c>
      <c r="D50" s="7"/>
      <c r="E50" s="8">
        <v>777107622727</v>
      </c>
      <c r="F50" s="7"/>
      <c r="G50" s="8">
        <v>1327951395000</v>
      </c>
      <c r="H50" s="7"/>
      <c r="I50" s="8">
        <v>0</v>
      </c>
      <c r="J50" s="7"/>
      <c r="K50" s="8">
        <v>0</v>
      </c>
      <c r="L50" s="7"/>
      <c r="M50" s="8">
        <v>0</v>
      </c>
      <c r="N50" s="7"/>
      <c r="O50" s="8">
        <v>0</v>
      </c>
      <c r="P50" s="7"/>
      <c r="Q50" s="8">
        <v>109500000</v>
      </c>
      <c r="R50" s="7"/>
      <c r="S50" s="8">
        <v>14170</v>
      </c>
      <c r="T50" s="7"/>
      <c r="U50" s="8">
        <v>777107622727</v>
      </c>
      <c r="V50" s="7"/>
      <c r="W50" s="8">
        <v>1542382890750</v>
      </c>
      <c r="X50" s="7"/>
      <c r="Y50" s="14">
        <v>7.2948906868617089E-2</v>
      </c>
      <c r="AA50" s="6"/>
      <c r="AB50" s="6"/>
    </row>
    <row r="51" spans="1:28">
      <c r="A51" s="1" t="s">
        <v>57</v>
      </c>
      <c r="C51" s="8">
        <v>12400000</v>
      </c>
      <c r="D51" s="7"/>
      <c r="E51" s="8">
        <v>113316062156</v>
      </c>
      <c r="F51" s="7"/>
      <c r="G51" s="8">
        <v>225076777200</v>
      </c>
      <c r="H51" s="7"/>
      <c r="I51" s="8">
        <v>0</v>
      </c>
      <c r="J51" s="7"/>
      <c r="K51" s="8">
        <v>0</v>
      </c>
      <c r="L51" s="7"/>
      <c r="M51" s="8">
        <v>0</v>
      </c>
      <c r="N51" s="7"/>
      <c r="O51" s="8">
        <v>0</v>
      </c>
      <c r="P51" s="7"/>
      <c r="Q51" s="8">
        <v>12400000</v>
      </c>
      <c r="R51" s="7"/>
      <c r="S51" s="8">
        <v>22180</v>
      </c>
      <c r="T51" s="7"/>
      <c r="U51" s="8">
        <v>113316062156</v>
      </c>
      <c r="V51" s="7"/>
      <c r="W51" s="8">
        <v>273395559600</v>
      </c>
      <c r="X51" s="7"/>
      <c r="Y51" s="14">
        <v>1.2930581203384537E-2</v>
      </c>
      <c r="AA51" s="6"/>
      <c r="AB51" s="6"/>
    </row>
    <row r="52" spans="1:28">
      <c r="A52" s="1" t="s">
        <v>58</v>
      </c>
      <c r="C52" s="8">
        <v>29100000</v>
      </c>
      <c r="D52" s="7"/>
      <c r="E52" s="8">
        <v>268192468952</v>
      </c>
      <c r="F52" s="7"/>
      <c r="G52" s="8">
        <v>1083310719750</v>
      </c>
      <c r="H52" s="7"/>
      <c r="I52" s="8">
        <v>11612363</v>
      </c>
      <c r="J52" s="7"/>
      <c r="K52" s="8">
        <v>0</v>
      </c>
      <c r="L52" s="7"/>
      <c r="M52" s="8">
        <v>-2020000</v>
      </c>
      <c r="N52" s="7"/>
      <c r="O52" s="8">
        <v>26868972838</v>
      </c>
      <c r="P52" s="7"/>
      <c r="Q52" s="8">
        <v>38692363</v>
      </c>
      <c r="R52" s="7"/>
      <c r="S52" s="8">
        <v>13110</v>
      </c>
      <c r="T52" s="7"/>
      <c r="U52" s="8">
        <v>132260017739</v>
      </c>
      <c r="V52" s="7"/>
      <c r="W52" s="8">
        <v>504238700500.367</v>
      </c>
      <c r="X52" s="7"/>
      <c r="Y52" s="14">
        <v>2.3848593123635686E-2</v>
      </c>
      <c r="AA52" s="6"/>
      <c r="AB52" s="6"/>
    </row>
    <row r="53" spans="1:28">
      <c r="A53" s="1" t="s">
        <v>59</v>
      </c>
      <c r="C53" s="8">
        <v>52555343</v>
      </c>
      <c r="D53" s="7"/>
      <c r="E53" s="8">
        <v>772646695010</v>
      </c>
      <c r="F53" s="7"/>
      <c r="G53" s="8">
        <v>1012462338183.33</v>
      </c>
      <c r="H53" s="7"/>
      <c r="I53" s="8">
        <v>1560000</v>
      </c>
      <c r="J53" s="7"/>
      <c r="K53" s="8">
        <v>31316038953</v>
      </c>
      <c r="L53" s="7"/>
      <c r="M53" s="8">
        <v>0</v>
      </c>
      <c r="N53" s="7"/>
      <c r="O53" s="8">
        <v>0</v>
      </c>
      <c r="P53" s="7"/>
      <c r="Q53" s="8">
        <v>54115343</v>
      </c>
      <c r="R53" s="7"/>
      <c r="S53" s="8">
        <v>21740</v>
      </c>
      <c r="T53" s="7"/>
      <c r="U53" s="8">
        <v>803962733963</v>
      </c>
      <c r="V53" s="7"/>
      <c r="W53" s="8">
        <v>1169467574856.9199</v>
      </c>
      <c r="X53" s="7"/>
      <c r="Y53" s="14">
        <v>5.5311415677479006E-2</v>
      </c>
      <c r="AA53" s="6"/>
      <c r="AB53" s="6"/>
    </row>
    <row r="54" spans="1:28">
      <c r="A54" s="1" t="s">
        <v>60</v>
      </c>
      <c r="C54" s="8">
        <v>17614000</v>
      </c>
      <c r="D54" s="7"/>
      <c r="E54" s="8">
        <v>148601635222</v>
      </c>
      <c r="F54" s="7"/>
      <c r="G54" s="8">
        <v>263338318368</v>
      </c>
      <c r="H54" s="7"/>
      <c r="I54" s="8">
        <v>0</v>
      </c>
      <c r="J54" s="7"/>
      <c r="K54" s="8">
        <v>0</v>
      </c>
      <c r="L54" s="7"/>
      <c r="M54" s="8">
        <v>0</v>
      </c>
      <c r="N54" s="7"/>
      <c r="O54" s="8">
        <v>0</v>
      </c>
      <c r="P54" s="7"/>
      <c r="Q54" s="8">
        <v>17614000</v>
      </c>
      <c r="R54" s="7"/>
      <c r="S54" s="8">
        <v>17280</v>
      </c>
      <c r="T54" s="7"/>
      <c r="U54" s="8">
        <v>148601635222</v>
      </c>
      <c r="V54" s="7"/>
      <c r="W54" s="8">
        <v>302558918976</v>
      </c>
      <c r="X54" s="7"/>
      <c r="Y54" s="14">
        <v>1.430989836247293E-2</v>
      </c>
      <c r="AA54" s="6"/>
      <c r="AB54" s="6"/>
    </row>
    <row r="55" spans="1:28">
      <c r="A55" s="1" t="s">
        <v>61</v>
      </c>
      <c r="C55" s="8">
        <v>3475000</v>
      </c>
      <c r="D55" s="7"/>
      <c r="E55" s="8">
        <v>63343544402</v>
      </c>
      <c r="F55" s="7"/>
      <c r="G55" s="8">
        <v>116548883325</v>
      </c>
      <c r="H55" s="7"/>
      <c r="I55" s="8">
        <v>0</v>
      </c>
      <c r="J55" s="7"/>
      <c r="K55" s="8">
        <v>0</v>
      </c>
      <c r="L55" s="7"/>
      <c r="M55" s="8">
        <v>0</v>
      </c>
      <c r="N55" s="7"/>
      <c r="O55" s="8">
        <v>0</v>
      </c>
      <c r="P55" s="7"/>
      <c r="Q55" s="8">
        <v>3475000</v>
      </c>
      <c r="R55" s="7"/>
      <c r="S55" s="8">
        <v>30020</v>
      </c>
      <c r="T55" s="7"/>
      <c r="U55" s="8">
        <v>63343544402</v>
      </c>
      <c r="V55" s="7"/>
      <c r="W55" s="8">
        <v>103698798975</v>
      </c>
      <c r="X55" s="7"/>
      <c r="Y55" s="14">
        <v>4.9045629812039075E-3</v>
      </c>
      <c r="AA55" s="6"/>
      <c r="AB55" s="6"/>
    </row>
    <row r="56" spans="1:28">
      <c r="A56" s="1" t="s">
        <v>62</v>
      </c>
      <c r="C56" s="8">
        <v>17108382</v>
      </c>
      <c r="D56" s="7"/>
      <c r="E56" s="8">
        <v>28605406510</v>
      </c>
      <c r="F56" s="7"/>
      <c r="G56" s="8">
        <v>206289901851.72299</v>
      </c>
      <c r="H56" s="7"/>
      <c r="I56" s="8">
        <v>0</v>
      </c>
      <c r="J56" s="7"/>
      <c r="K56" s="8">
        <v>0</v>
      </c>
      <c r="L56" s="7"/>
      <c r="M56" s="8">
        <v>0</v>
      </c>
      <c r="N56" s="7"/>
      <c r="O56" s="8">
        <v>0</v>
      </c>
      <c r="P56" s="7"/>
      <c r="Q56" s="8">
        <v>17108382</v>
      </c>
      <c r="R56" s="7"/>
      <c r="S56" s="8">
        <v>13610</v>
      </c>
      <c r="T56" s="7"/>
      <c r="U56" s="8">
        <v>28605406510</v>
      </c>
      <c r="V56" s="7"/>
      <c r="W56" s="8">
        <v>231459650799.83099</v>
      </c>
      <c r="X56" s="7"/>
      <c r="Y56" s="14">
        <v>1.0947170518618193E-2</v>
      </c>
      <c r="AA56" s="6"/>
      <c r="AB56" s="6"/>
    </row>
    <row r="57" spans="1:28">
      <c r="A57" s="1" t="s">
        <v>63</v>
      </c>
      <c r="C57" s="8">
        <v>3600000</v>
      </c>
      <c r="D57" s="7"/>
      <c r="E57" s="8">
        <v>128758229220</v>
      </c>
      <c r="F57" s="7"/>
      <c r="G57" s="8">
        <v>134050028220</v>
      </c>
      <c r="H57" s="7"/>
      <c r="I57" s="8">
        <v>0</v>
      </c>
      <c r="J57" s="7"/>
      <c r="K57" s="8">
        <v>0</v>
      </c>
      <c r="L57" s="7"/>
      <c r="M57" s="8">
        <v>0</v>
      </c>
      <c r="N57" s="7"/>
      <c r="O57" s="8">
        <v>0</v>
      </c>
      <c r="P57" s="7"/>
      <c r="Q57" s="8">
        <v>3600000</v>
      </c>
      <c r="R57" s="7"/>
      <c r="S57" s="8">
        <v>39888</v>
      </c>
      <c r="T57" s="7"/>
      <c r="U57" s="8">
        <v>128758229220</v>
      </c>
      <c r="V57" s="7"/>
      <c r="W57" s="8">
        <v>142742399040</v>
      </c>
      <c r="X57" s="7"/>
      <c r="Y57" s="14">
        <v>6.7511783463239496E-3</v>
      </c>
      <c r="AA57" s="6"/>
      <c r="AB57" s="6"/>
    </row>
    <row r="58" spans="1:28">
      <c r="A58" s="1" t="s">
        <v>64</v>
      </c>
      <c r="C58" s="8">
        <v>0</v>
      </c>
      <c r="D58" s="7"/>
      <c r="E58" s="8">
        <v>0</v>
      </c>
      <c r="F58" s="7"/>
      <c r="G58" s="8">
        <v>0</v>
      </c>
      <c r="H58" s="7"/>
      <c r="I58" s="8">
        <v>125093</v>
      </c>
      <c r="J58" s="7"/>
      <c r="K58" s="8">
        <v>14800513682</v>
      </c>
      <c r="L58" s="7"/>
      <c r="M58" s="8">
        <v>0</v>
      </c>
      <c r="N58" s="7"/>
      <c r="O58" s="8">
        <v>0</v>
      </c>
      <c r="P58" s="7"/>
      <c r="Q58" s="8">
        <v>125093</v>
      </c>
      <c r="R58" s="7"/>
      <c r="S58" s="8">
        <v>116652</v>
      </c>
      <c r="T58" s="7"/>
      <c r="U58" s="8">
        <v>14800513682</v>
      </c>
      <c r="V58" s="7"/>
      <c r="W58" s="8">
        <v>14505524161.615801</v>
      </c>
      <c r="X58" s="7"/>
      <c r="Y58" s="14">
        <v>6.8605670971339915E-4</v>
      </c>
      <c r="AA58" s="6"/>
      <c r="AB58" s="6"/>
    </row>
    <row r="59" spans="1:28">
      <c r="A59" s="1" t="s">
        <v>65</v>
      </c>
      <c r="C59" s="8">
        <v>0</v>
      </c>
      <c r="D59" s="7"/>
      <c r="E59" s="8">
        <v>0</v>
      </c>
      <c r="F59" s="7"/>
      <c r="G59" s="8">
        <v>0</v>
      </c>
      <c r="H59" s="7"/>
      <c r="I59" s="8">
        <v>53313331</v>
      </c>
      <c r="J59" s="7"/>
      <c r="K59" s="8">
        <v>0</v>
      </c>
      <c r="L59" s="7"/>
      <c r="M59" s="8">
        <v>0</v>
      </c>
      <c r="N59" s="7"/>
      <c r="O59" s="8">
        <v>0</v>
      </c>
      <c r="P59" s="7"/>
      <c r="Q59" s="8">
        <v>53313331</v>
      </c>
      <c r="R59" s="7"/>
      <c r="S59" s="8">
        <v>12110</v>
      </c>
      <c r="T59" s="7"/>
      <c r="U59" s="8">
        <v>128911634358</v>
      </c>
      <c r="V59" s="7"/>
      <c r="W59" s="8">
        <v>641782973001.45996</v>
      </c>
      <c r="X59" s="7"/>
      <c r="Y59" s="14">
        <v>3.0353919644805098E-2</v>
      </c>
      <c r="AA59" s="6"/>
      <c r="AB59" s="6"/>
    </row>
    <row r="60" spans="1:28">
      <c r="A60" s="1" t="s">
        <v>66</v>
      </c>
      <c r="C60" s="8">
        <v>0</v>
      </c>
      <c r="D60" s="7"/>
      <c r="E60" s="8">
        <v>0</v>
      </c>
      <c r="F60" s="7"/>
      <c r="G60" s="8">
        <v>0</v>
      </c>
      <c r="H60" s="7"/>
      <c r="I60" s="8">
        <v>2621927</v>
      </c>
      <c r="J60" s="7"/>
      <c r="K60" s="8">
        <v>32594585068</v>
      </c>
      <c r="L60" s="7"/>
      <c r="M60" s="8">
        <v>-2621927</v>
      </c>
      <c r="N60" s="7"/>
      <c r="O60" s="8">
        <v>36332192180</v>
      </c>
      <c r="P60" s="7"/>
      <c r="Q60" s="8">
        <v>0</v>
      </c>
      <c r="R60" s="7"/>
      <c r="S60" s="8">
        <v>0</v>
      </c>
      <c r="T60" s="7"/>
      <c r="U60" s="8">
        <v>0</v>
      </c>
      <c r="V60" s="7"/>
      <c r="W60" s="8">
        <v>0</v>
      </c>
      <c r="X60" s="7"/>
      <c r="Y60" s="14">
        <v>0</v>
      </c>
      <c r="AA60" s="6"/>
      <c r="AB60" s="6"/>
    </row>
    <row r="61" spans="1:28">
      <c r="A61" s="1" t="s">
        <v>67</v>
      </c>
      <c r="C61" s="8">
        <v>0</v>
      </c>
      <c r="D61" s="7"/>
      <c r="E61" s="8">
        <v>0</v>
      </c>
      <c r="F61" s="7"/>
      <c r="G61" s="8">
        <v>0</v>
      </c>
      <c r="H61" s="7"/>
      <c r="I61" s="8">
        <v>10000</v>
      </c>
      <c r="J61" s="7"/>
      <c r="K61" s="8">
        <v>276804378</v>
      </c>
      <c r="L61" s="7"/>
      <c r="M61" s="8">
        <v>-10000</v>
      </c>
      <c r="N61" s="7"/>
      <c r="O61" s="8">
        <v>279328055</v>
      </c>
      <c r="P61" s="7"/>
      <c r="Q61" s="8">
        <v>0</v>
      </c>
      <c r="R61" s="7"/>
      <c r="S61" s="8">
        <v>0</v>
      </c>
      <c r="T61" s="7"/>
      <c r="U61" s="8">
        <v>0</v>
      </c>
      <c r="V61" s="7"/>
      <c r="W61" s="8">
        <v>0</v>
      </c>
      <c r="X61" s="7"/>
      <c r="Y61" s="14">
        <v>0</v>
      </c>
      <c r="AA61" s="6"/>
      <c r="AB61" s="6"/>
    </row>
    <row r="62" spans="1:28" ht="22.5" thickBot="1">
      <c r="C62" s="9"/>
      <c r="D62" s="9"/>
      <c r="E62" s="12">
        <f>SUM(E9:E61)</f>
        <v>8628397267324</v>
      </c>
      <c r="F62" s="13"/>
      <c r="G62" s="12">
        <f>SUM(G9:G61)</f>
        <v>14768471865113.799</v>
      </c>
      <c r="H62" s="7"/>
      <c r="I62" s="7"/>
      <c r="J62" s="7"/>
      <c r="K62" s="12">
        <f>SUM(K9:K61)</f>
        <v>358590993375</v>
      </c>
      <c r="L62" s="7"/>
      <c r="M62" s="7"/>
      <c r="N62" s="7"/>
      <c r="O62" s="12">
        <f>SUM(O9:O61)</f>
        <v>134704495005</v>
      </c>
      <c r="P62" s="7"/>
      <c r="Q62" s="7"/>
      <c r="R62" s="7"/>
      <c r="S62" s="7"/>
      <c r="T62" s="7"/>
      <c r="U62" s="12">
        <f>SUM(U9:U61)</f>
        <v>8887219501422</v>
      </c>
      <c r="V62" s="7"/>
      <c r="W62" s="12">
        <f>SUM(W9:W61)</f>
        <v>16664914515782.34</v>
      </c>
      <c r="X62" s="7"/>
      <c r="Y62" s="15">
        <f>SUM(Y9:Y61)</f>
        <v>0.78818774785172185</v>
      </c>
    </row>
    <row r="63" spans="1:28" ht="22.5" thickTop="1"/>
    <row r="64" spans="1:28">
      <c r="Y64" s="6"/>
    </row>
  </sheetData>
  <mergeCells count="21">
    <mergeCell ref="A6:A8"/>
    <mergeCell ref="C7:C8"/>
    <mergeCell ref="E7:E8"/>
    <mergeCell ref="G7:G8"/>
    <mergeCell ref="C6:G6"/>
    <mergeCell ref="A2:Y2"/>
    <mergeCell ref="A3:Y3"/>
    <mergeCell ref="A4:Y4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N61"/>
  <sheetViews>
    <sheetView rightToLeft="1" topLeftCell="L85" workbookViewId="0">
      <selection activeCell="AK44" sqref="AK44"/>
    </sheetView>
  </sheetViews>
  <sheetFormatPr defaultRowHeight="21.75"/>
  <cols>
    <col min="1" max="1" width="30" style="1" bestFit="1" customWidth="1"/>
    <col min="2" max="2" width="1" style="1" customWidth="1"/>
    <col min="3" max="3" width="28.28515625" style="1" bestFit="1" customWidth="1"/>
    <col min="4" max="4" width="1" style="1" customWidth="1"/>
    <col min="5" max="5" width="25" style="1" bestFit="1" customWidth="1"/>
    <col min="6" max="6" width="1" style="1" customWidth="1"/>
    <col min="7" max="7" width="16" style="1" bestFit="1" customWidth="1"/>
    <col min="8" max="8" width="1" style="1" customWidth="1"/>
    <col min="9" max="9" width="19.28515625" style="1" bestFit="1" customWidth="1"/>
    <col min="10" max="10" width="1" style="1" customWidth="1"/>
    <col min="11" max="11" width="12" style="1" bestFit="1" customWidth="1"/>
    <col min="12" max="12" width="1" style="1" customWidth="1"/>
    <col min="13" max="13" width="12.5703125" style="1" bestFit="1" customWidth="1"/>
    <col min="14" max="14" width="1" style="1" customWidth="1"/>
    <col min="15" max="15" width="11.42578125" style="1" bestFit="1" customWidth="1"/>
    <col min="16" max="16" width="1" style="1" customWidth="1"/>
    <col min="17" max="17" width="22.7109375" style="1" bestFit="1" customWidth="1"/>
    <col min="18" max="18" width="1" style="1" customWidth="1"/>
    <col min="19" max="19" width="25.28515625" style="1" bestFit="1" customWidth="1"/>
    <col min="20" max="20" width="1" style="1" customWidth="1"/>
    <col min="21" max="21" width="7" style="1" bestFit="1" customWidth="1"/>
    <col min="22" max="22" width="1" style="1" customWidth="1"/>
    <col min="23" max="23" width="18.5703125" style="1" bestFit="1" customWidth="1"/>
    <col min="24" max="24" width="1" style="1" customWidth="1"/>
    <col min="25" max="25" width="14.28515625" style="1" customWidth="1"/>
    <col min="26" max="26" width="1" style="1" customWidth="1"/>
    <col min="27" max="27" width="21.7109375" style="1" customWidth="1"/>
    <col min="28" max="28" width="1" style="1" customWidth="1"/>
    <col min="29" max="29" width="8.42578125" style="1" bestFit="1" customWidth="1"/>
    <col min="30" max="30" width="1" style="1" customWidth="1"/>
    <col min="31" max="31" width="18.5703125" style="1" bestFit="1" customWidth="1"/>
    <col min="32" max="32" width="1" style="1" customWidth="1"/>
    <col min="33" max="33" width="18.42578125" style="1" bestFit="1" customWidth="1"/>
    <col min="34" max="34" width="1" style="1" customWidth="1"/>
    <col min="35" max="35" width="19.85546875" style="1" bestFit="1" customWidth="1"/>
    <col min="36" max="36" width="1" style="1" customWidth="1"/>
    <col min="37" max="37" width="29.7109375" style="1" customWidth="1"/>
    <col min="38" max="38" width="1" style="1" customWidth="1"/>
    <col min="39" max="39" width="9.140625" style="1" customWidth="1"/>
    <col min="40" max="16384" width="9.140625" style="1"/>
  </cols>
  <sheetData>
    <row r="2" spans="1:40" ht="22.5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</row>
    <row r="3" spans="1:40" ht="22.5">
      <c r="A3" s="23" t="s">
        <v>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</row>
    <row r="4" spans="1:40" ht="22.5">
      <c r="A4" s="23" t="s">
        <v>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</row>
    <row r="6" spans="1:40" ht="22.5">
      <c r="A6" s="27" t="s">
        <v>69</v>
      </c>
      <c r="B6" s="23" t="s">
        <v>69</v>
      </c>
      <c r="C6" s="25"/>
      <c r="D6" s="25" t="s">
        <v>69</v>
      </c>
      <c r="E6" s="25" t="s">
        <v>69</v>
      </c>
      <c r="F6" s="25" t="s">
        <v>69</v>
      </c>
      <c r="G6" s="25" t="s">
        <v>69</v>
      </c>
      <c r="H6" s="23" t="s">
        <v>69</v>
      </c>
      <c r="I6" s="25" t="s">
        <v>69</v>
      </c>
      <c r="J6" s="25" t="s">
        <v>69</v>
      </c>
      <c r="K6" s="25" t="s">
        <v>69</v>
      </c>
      <c r="L6" s="25" t="s">
        <v>69</v>
      </c>
      <c r="M6" s="25" t="s">
        <v>69</v>
      </c>
      <c r="N6" s="4"/>
      <c r="O6" s="25" t="s">
        <v>317</v>
      </c>
      <c r="P6" s="23" t="s">
        <v>4</v>
      </c>
      <c r="Q6" s="25" t="s">
        <v>4</v>
      </c>
      <c r="R6" s="25" t="s">
        <v>4</v>
      </c>
      <c r="S6" s="25" t="s">
        <v>4</v>
      </c>
      <c r="T6" s="4"/>
      <c r="U6" s="25" t="s">
        <v>5</v>
      </c>
      <c r="V6" s="25" t="s">
        <v>5</v>
      </c>
      <c r="W6" s="25" t="s">
        <v>5</v>
      </c>
      <c r="X6" s="25" t="s">
        <v>5</v>
      </c>
      <c r="Y6" s="27" t="s">
        <v>5</v>
      </c>
      <c r="Z6" s="23" t="s">
        <v>5</v>
      </c>
      <c r="AA6" s="23" t="s">
        <v>5</v>
      </c>
      <c r="AC6" s="25" t="s">
        <v>6</v>
      </c>
      <c r="AD6" s="25" t="s">
        <v>6</v>
      </c>
      <c r="AE6" s="25" t="s">
        <v>6</v>
      </c>
      <c r="AF6" s="25" t="s">
        <v>6</v>
      </c>
      <c r="AG6" s="25" t="s">
        <v>6</v>
      </c>
      <c r="AH6" s="25" t="s">
        <v>6</v>
      </c>
      <c r="AI6" s="25" t="s">
        <v>6</v>
      </c>
      <c r="AJ6" s="25" t="s">
        <v>6</v>
      </c>
      <c r="AK6" s="25" t="s">
        <v>6</v>
      </c>
    </row>
    <row r="7" spans="1:40" ht="22.5">
      <c r="A7" s="27" t="s">
        <v>70</v>
      </c>
      <c r="C7" s="24" t="s">
        <v>71</v>
      </c>
      <c r="E7" s="24" t="s">
        <v>72</v>
      </c>
      <c r="G7" s="24" t="s">
        <v>73</v>
      </c>
      <c r="I7" s="26" t="s">
        <v>74</v>
      </c>
      <c r="J7" s="3"/>
      <c r="K7" s="26" t="s">
        <v>75</v>
      </c>
      <c r="M7" s="26" t="s">
        <v>68</v>
      </c>
      <c r="N7" s="3"/>
      <c r="O7" s="26" t="s">
        <v>7</v>
      </c>
      <c r="Q7" s="24" t="s">
        <v>8</v>
      </c>
      <c r="S7" s="24" t="s">
        <v>9</v>
      </c>
      <c r="U7" s="26" t="s">
        <v>10</v>
      </c>
      <c r="V7" s="26" t="s">
        <v>10</v>
      </c>
      <c r="W7" s="26" t="s">
        <v>10</v>
      </c>
      <c r="Y7" s="26" t="s">
        <v>11</v>
      </c>
      <c r="Z7" s="26" t="s">
        <v>11</v>
      </c>
      <c r="AA7" s="26" t="s">
        <v>11</v>
      </c>
      <c r="AC7" s="24" t="s">
        <v>7</v>
      </c>
      <c r="AE7" s="24" t="s">
        <v>76</v>
      </c>
      <c r="AG7" s="24" t="s">
        <v>8</v>
      </c>
      <c r="AI7" s="24" t="s">
        <v>9</v>
      </c>
      <c r="AK7" s="24" t="s">
        <v>13</v>
      </c>
    </row>
    <row r="8" spans="1:40" ht="22.5">
      <c r="A8" s="25" t="s">
        <v>70</v>
      </c>
      <c r="C8" s="25" t="s">
        <v>71</v>
      </c>
      <c r="E8" s="25" t="s">
        <v>72</v>
      </c>
      <c r="G8" s="25" t="s">
        <v>73</v>
      </c>
      <c r="I8" s="25" t="s">
        <v>74</v>
      </c>
      <c r="K8" s="25" t="s">
        <v>75</v>
      </c>
      <c r="M8" s="26" t="s">
        <v>68</v>
      </c>
      <c r="O8" s="26" t="s">
        <v>7</v>
      </c>
      <c r="Q8" s="25" t="s">
        <v>8</v>
      </c>
      <c r="S8" s="25" t="s">
        <v>9</v>
      </c>
      <c r="U8" s="25" t="s">
        <v>7</v>
      </c>
      <c r="W8" s="25" t="s">
        <v>8</v>
      </c>
      <c r="Y8" s="25" t="s">
        <v>7</v>
      </c>
      <c r="AA8" s="26" t="s">
        <v>14</v>
      </c>
      <c r="AC8" s="25" t="s">
        <v>7</v>
      </c>
      <c r="AE8" s="25" t="s">
        <v>76</v>
      </c>
      <c r="AG8" s="25" t="s">
        <v>8</v>
      </c>
      <c r="AI8" s="25" t="s">
        <v>9</v>
      </c>
      <c r="AK8" s="25" t="s">
        <v>13</v>
      </c>
    </row>
    <row r="9" spans="1:40">
      <c r="A9" s="1" t="s">
        <v>77</v>
      </c>
      <c r="C9" s="7" t="s">
        <v>78</v>
      </c>
      <c r="D9" s="7"/>
      <c r="E9" s="7" t="s">
        <v>78</v>
      </c>
      <c r="F9" s="7"/>
      <c r="G9" s="7" t="s">
        <v>79</v>
      </c>
      <c r="H9" s="7"/>
      <c r="I9" s="7" t="s">
        <v>80</v>
      </c>
      <c r="J9" s="7"/>
      <c r="K9" s="8">
        <v>19</v>
      </c>
      <c r="L9" s="7"/>
      <c r="M9" s="8">
        <v>19</v>
      </c>
      <c r="N9" s="7"/>
      <c r="O9" s="8">
        <v>50000</v>
      </c>
      <c r="P9" s="7"/>
      <c r="Q9" s="8">
        <v>50036250000</v>
      </c>
      <c r="R9" s="7"/>
      <c r="S9" s="8">
        <v>49491028125</v>
      </c>
      <c r="T9" s="7"/>
      <c r="U9" s="8">
        <v>0</v>
      </c>
      <c r="V9" s="7"/>
      <c r="W9" s="8">
        <v>0</v>
      </c>
      <c r="X9" s="7"/>
      <c r="Y9" s="8">
        <v>0</v>
      </c>
      <c r="AA9" s="8">
        <v>0</v>
      </c>
      <c r="AC9" s="8">
        <v>50000</v>
      </c>
      <c r="AE9" s="8">
        <v>991428</v>
      </c>
      <c r="AF9" s="7"/>
      <c r="AG9" s="8">
        <v>50036250000</v>
      </c>
      <c r="AH9" s="7"/>
      <c r="AI9" s="8">
        <v>49562415183</v>
      </c>
      <c r="AK9" s="16">
        <v>2.3441157387387216E-3</v>
      </c>
      <c r="AM9" s="6"/>
      <c r="AN9" s="6"/>
    </row>
    <row r="10" spans="1:40">
      <c r="A10" s="1" t="s">
        <v>81</v>
      </c>
      <c r="C10" s="7" t="s">
        <v>78</v>
      </c>
      <c r="D10" s="7"/>
      <c r="E10" s="7" t="s">
        <v>78</v>
      </c>
      <c r="F10" s="7"/>
      <c r="G10" s="7" t="s">
        <v>82</v>
      </c>
      <c r="H10" s="7"/>
      <c r="I10" s="7" t="s">
        <v>83</v>
      </c>
      <c r="J10" s="7"/>
      <c r="K10" s="8">
        <v>0</v>
      </c>
      <c r="L10" s="7"/>
      <c r="M10" s="8">
        <v>0</v>
      </c>
      <c r="N10" s="7"/>
      <c r="O10" s="8">
        <v>13930</v>
      </c>
      <c r="P10" s="7"/>
      <c r="Q10" s="8">
        <v>11842465172</v>
      </c>
      <c r="R10" s="7"/>
      <c r="S10" s="8">
        <v>11852281384</v>
      </c>
      <c r="T10" s="7"/>
      <c r="U10" s="8">
        <v>0</v>
      </c>
      <c r="V10" s="7"/>
      <c r="W10" s="8">
        <v>0</v>
      </c>
      <c r="X10" s="7"/>
      <c r="Y10" s="8">
        <v>0</v>
      </c>
      <c r="AA10" s="8">
        <v>0</v>
      </c>
      <c r="AC10" s="8">
        <v>13930</v>
      </c>
      <c r="AE10" s="8">
        <v>873944</v>
      </c>
      <c r="AF10" s="7"/>
      <c r="AG10" s="8">
        <v>11842465172</v>
      </c>
      <c r="AH10" s="7"/>
      <c r="AI10" s="8">
        <v>12171833375</v>
      </c>
      <c r="AK10" s="16">
        <v>5.7568191699885812E-4</v>
      </c>
      <c r="AM10" s="6"/>
      <c r="AN10" s="6"/>
    </row>
    <row r="11" spans="1:40">
      <c r="A11" s="1" t="s">
        <v>84</v>
      </c>
      <c r="C11" s="7" t="s">
        <v>78</v>
      </c>
      <c r="D11" s="7"/>
      <c r="E11" s="7" t="s">
        <v>78</v>
      </c>
      <c r="F11" s="7"/>
      <c r="G11" s="7" t="s">
        <v>85</v>
      </c>
      <c r="H11" s="7"/>
      <c r="I11" s="7" t="s">
        <v>86</v>
      </c>
      <c r="J11" s="7"/>
      <c r="K11" s="8">
        <v>0</v>
      </c>
      <c r="L11" s="7"/>
      <c r="M11" s="8">
        <v>0</v>
      </c>
      <c r="N11" s="7"/>
      <c r="O11" s="8">
        <v>37518</v>
      </c>
      <c r="P11" s="7"/>
      <c r="Q11" s="8">
        <v>29339727863</v>
      </c>
      <c r="R11" s="7"/>
      <c r="S11" s="8">
        <v>31809497483</v>
      </c>
      <c r="T11" s="7"/>
      <c r="U11" s="8">
        <v>0</v>
      </c>
      <c r="V11" s="7"/>
      <c r="W11" s="8">
        <v>0</v>
      </c>
      <c r="X11" s="7"/>
      <c r="Y11" s="8">
        <v>0</v>
      </c>
      <c r="AA11" s="8">
        <v>0</v>
      </c>
      <c r="AC11" s="8">
        <v>37518</v>
      </c>
      <c r="AE11" s="8">
        <v>857570</v>
      </c>
      <c r="AF11" s="7"/>
      <c r="AG11" s="8">
        <v>29339727863</v>
      </c>
      <c r="AH11" s="7"/>
      <c r="AI11" s="8">
        <v>32168479666</v>
      </c>
      <c r="AK11" s="16">
        <v>1.5214480407773135E-3</v>
      </c>
      <c r="AM11" s="6"/>
      <c r="AN11" s="6"/>
    </row>
    <row r="12" spans="1:40">
      <c r="A12" s="1" t="s">
        <v>87</v>
      </c>
      <c r="C12" s="7" t="s">
        <v>78</v>
      </c>
      <c r="D12" s="7"/>
      <c r="E12" s="7" t="s">
        <v>78</v>
      </c>
      <c r="F12" s="7"/>
      <c r="G12" s="7" t="s">
        <v>88</v>
      </c>
      <c r="H12" s="7"/>
      <c r="I12" s="7" t="s">
        <v>89</v>
      </c>
      <c r="J12" s="7"/>
      <c r="K12" s="8">
        <v>0</v>
      </c>
      <c r="L12" s="7"/>
      <c r="M12" s="8">
        <v>0</v>
      </c>
      <c r="N12" s="7"/>
      <c r="O12" s="8">
        <v>40485</v>
      </c>
      <c r="P12" s="7"/>
      <c r="Q12" s="8">
        <v>33879902995</v>
      </c>
      <c r="R12" s="7"/>
      <c r="S12" s="8">
        <v>33914128229</v>
      </c>
      <c r="T12" s="7"/>
      <c r="U12" s="8">
        <v>0</v>
      </c>
      <c r="V12" s="7"/>
      <c r="W12" s="8">
        <v>0</v>
      </c>
      <c r="X12" s="7"/>
      <c r="Y12" s="8">
        <v>0</v>
      </c>
      <c r="AA12" s="8">
        <v>0</v>
      </c>
      <c r="AC12" s="8">
        <v>40485</v>
      </c>
      <c r="AE12" s="8">
        <v>847980</v>
      </c>
      <c r="AF12" s="7"/>
      <c r="AG12" s="8">
        <v>33879902995</v>
      </c>
      <c r="AH12" s="7"/>
      <c r="AI12" s="8">
        <v>34324247902</v>
      </c>
      <c r="AK12" s="16">
        <v>1.6234077663561011E-3</v>
      </c>
      <c r="AM12" s="6"/>
      <c r="AN12" s="6"/>
    </row>
    <row r="13" spans="1:40">
      <c r="A13" s="1" t="s">
        <v>90</v>
      </c>
      <c r="C13" s="7" t="s">
        <v>78</v>
      </c>
      <c r="D13" s="7"/>
      <c r="E13" s="7" t="s">
        <v>78</v>
      </c>
      <c r="F13" s="7"/>
      <c r="G13" s="7" t="s">
        <v>91</v>
      </c>
      <c r="H13" s="7"/>
      <c r="I13" s="7" t="s">
        <v>92</v>
      </c>
      <c r="J13" s="7"/>
      <c r="K13" s="8">
        <v>0</v>
      </c>
      <c r="L13" s="7"/>
      <c r="M13" s="8">
        <v>0</v>
      </c>
      <c r="N13" s="7"/>
      <c r="O13" s="8">
        <v>10000</v>
      </c>
      <c r="P13" s="7"/>
      <c r="Q13" s="8">
        <v>9111322761</v>
      </c>
      <c r="R13" s="7"/>
      <c r="S13" s="8">
        <v>9139553155</v>
      </c>
      <c r="T13" s="7"/>
      <c r="U13" s="8">
        <v>0</v>
      </c>
      <c r="V13" s="7"/>
      <c r="W13" s="8">
        <v>0</v>
      </c>
      <c r="X13" s="7"/>
      <c r="Y13" s="8">
        <v>0</v>
      </c>
      <c r="AA13" s="8">
        <v>0</v>
      </c>
      <c r="AC13" s="8">
        <v>10000</v>
      </c>
      <c r="AE13" s="8">
        <v>929762</v>
      </c>
      <c r="AF13" s="7"/>
      <c r="AG13" s="8">
        <v>9111322761</v>
      </c>
      <c r="AH13" s="7"/>
      <c r="AI13" s="8">
        <v>9295934806</v>
      </c>
      <c r="AK13" s="16">
        <v>4.3966273646220432E-4</v>
      </c>
      <c r="AM13" s="6"/>
      <c r="AN13" s="6"/>
    </row>
    <row r="14" spans="1:40">
      <c r="A14" s="1" t="s">
        <v>93</v>
      </c>
      <c r="C14" s="7" t="s">
        <v>78</v>
      </c>
      <c r="D14" s="7"/>
      <c r="E14" s="7" t="s">
        <v>78</v>
      </c>
      <c r="F14" s="7"/>
      <c r="G14" s="7" t="s">
        <v>94</v>
      </c>
      <c r="H14" s="7"/>
      <c r="I14" s="7" t="s">
        <v>95</v>
      </c>
      <c r="J14" s="7"/>
      <c r="K14" s="8">
        <v>0</v>
      </c>
      <c r="L14" s="7"/>
      <c r="M14" s="8">
        <v>0</v>
      </c>
      <c r="N14" s="7"/>
      <c r="O14" s="8">
        <v>15816</v>
      </c>
      <c r="P14" s="7"/>
      <c r="Q14" s="8">
        <v>12566082417</v>
      </c>
      <c r="R14" s="7"/>
      <c r="S14" s="8">
        <v>12393147934</v>
      </c>
      <c r="T14" s="7"/>
      <c r="U14" s="8">
        <v>0</v>
      </c>
      <c r="V14" s="7"/>
      <c r="W14" s="8">
        <v>0</v>
      </c>
      <c r="X14" s="7"/>
      <c r="Y14" s="8">
        <v>0</v>
      </c>
      <c r="AA14" s="8">
        <v>0</v>
      </c>
      <c r="AC14" s="8">
        <v>15816</v>
      </c>
      <c r="AE14" s="8">
        <v>798240</v>
      </c>
      <c r="AF14" s="7"/>
      <c r="AG14" s="8">
        <v>12566082417</v>
      </c>
      <c r="AH14" s="7"/>
      <c r="AI14" s="8">
        <v>12622675565</v>
      </c>
      <c r="AK14" s="16">
        <v>5.9700505610263866E-4</v>
      </c>
      <c r="AM14" s="6"/>
      <c r="AN14" s="6"/>
    </row>
    <row r="15" spans="1:40">
      <c r="A15" s="1" t="s">
        <v>96</v>
      </c>
      <c r="C15" s="7" t="s">
        <v>78</v>
      </c>
      <c r="D15" s="7"/>
      <c r="E15" s="7" t="s">
        <v>78</v>
      </c>
      <c r="F15" s="7"/>
      <c r="G15" s="7" t="s">
        <v>97</v>
      </c>
      <c r="H15" s="7"/>
      <c r="I15" s="7" t="s">
        <v>98</v>
      </c>
      <c r="J15" s="7"/>
      <c r="K15" s="8">
        <v>0</v>
      </c>
      <c r="L15" s="7"/>
      <c r="M15" s="8">
        <v>0</v>
      </c>
      <c r="N15" s="7"/>
      <c r="O15" s="8">
        <v>10000</v>
      </c>
      <c r="P15" s="7"/>
      <c r="Q15" s="8">
        <v>7801251062</v>
      </c>
      <c r="R15" s="7"/>
      <c r="S15" s="8">
        <v>7729408790</v>
      </c>
      <c r="T15" s="7"/>
      <c r="U15" s="8">
        <v>0</v>
      </c>
      <c r="V15" s="7"/>
      <c r="W15" s="8">
        <v>0</v>
      </c>
      <c r="X15" s="7"/>
      <c r="Y15" s="8">
        <v>0</v>
      </c>
      <c r="AA15" s="8">
        <v>0</v>
      </c>
      <c r="AC15" s="8">
        <v>10000</v>
      </c>
      <c r="AE15" s="8">
        <v>791642</v>
      </c>
      <c r="AF15" s="7"/>
      <c r="AG15" s="8">
        <v>7801251062</v>
      </c>
      <c r="AH15" s="7"/>
      <c r="AI15" s="8">
        <v>7914985148</v>
      </c>
      <c r="AK15" s="16">
        <v>3.7434901404227695E-4</v>
      </c>
      <c r="AM15" s="6"/>
      <c r="AN15" s="6"/>
    </row>
    <row r="16" spans="1:40">
      <c r="A16" s="1" t="s">
        <v>99</v>
      </c>
      <c r="C16" s="7" t="s">
        <v>78</v>
      </c>
      <c r="D16" s="7"/>
      <c r="E16" s="7" t="s">
        <v>78</v>
      </c>
      <c r="F16" s="7"/>
      <c r="G16" s="7" t="s">
        <v>100</v>
      </c>
      <c r="H16" s="7"/>
      <c r="I16" s="7" t="s">
        <v>101</v>
      </c>
      <c r="J16" s="7"/>
      <c r="K16" s="8">
        <v>0</v>
      </c>
      <c r="L16" s="7"/>
      <c r="M16" s="8">
        <v>0</v>
      </c>
      <c r="N16" s="7"/>
      <c r="O16" s="8">
        <v>9997</v>
      </c>
      <c r="P16" s="7"/>
      <c r="Q16" s="8">
        <v>7736704373</v>
      </c>
      <c r="R16" s="7"/>
      <c r="S16" s="8">
        <v>7650456861</v>
      </c>
      <c r="T16" s="7"/>
      <c r="U16" s="8">
        <v>0</v>
      </c>
      <c r="V16" s="7"/>
      <c r="W16" s="8">
        <v>0</v>
      </c>
      <c r="X16" s="7"/>
      <c r="Y16" s="8">
        <v>0</v>
      </c>
      <c r="AA16" s="8">
        <v>0</v>
      </c>
      <c r="AC16" s="8">
        <v>9997</v>
      </c>
      <c r="AE16" s="8">
        <v>780830</v>
      </c>
      <c r="AF16" s="7"/>
      <c r="AG16" s="8">
        <v>7736704373</v>
      </c>
      <c r="AH16" s="7"/>
      <c r="AI16" s="8">
        <v>7804542680</v>
      </c>
      <c r="AK16" s="16">
        <v>3.6912550089207948E-4</v>
      </c>
      <c r="AM16" s="6"/>
      <c r="AN16" s="6"/>
    </row>
    <row r="17" spans="1:40">
      <c r="A17" s="1" t="s">
        <v>102</v>
      </c>
      <c r="C17" s="7" t="s">
        <v>78</v>
      </c>
      <c r="D17" s="7"/>
      <c r="E17" s="7" t="s">
        <v>78</v>
      </c>
      <c r="F17" s="7"/>
      <c r="G17" s="7" t="s">
        <v>103</v>
      </c>
      <c r="H17" s="7"/>
      <c r="I17" s="7" t="s">
        <v>104</v>
      </c>
      <c r="J17" s="7"/>
      <c r="K17" s="8">
        <v>0</v>
      </c>
      <c r="L17" s="7"/>
      <c r="M17" s="8">
        <v>0</v>
      </c>
      <c r="N17" s="7"/>
      <c r="O17" s="8">
        <v>11060</v>
      </c>
      <c r="P17" s="7"/>
      <c r="Q17" s="8">
        <v>9082529260</v>
      </c>
      <c r="R17" s="7"/>
      <c r="S17" s="8">
        <v>10328167680</v>
      </c>
      <c r="T17" s="7"/>
      <c r="U17" s="8">
        <v>0</v>
      </c>
      <c r="V17" s="7"/>
      <c r="W17" s="8">
        <v>0</v>
      </c>
      <c r="X17" s="7"/>
      <c r="Y17" s="8">
        <v>0</v>
      </c>
      <c r="AA17" s="8">
        <v>0</v>
      </c>
      <c r="AC17" s="8">
        <v>11060</v>
      </c>
      <c r="AE17" s="8">
        <v>945599</v>
      </c>
      <c r="AF17" s="7"/>
      <c r="AG17" s="8">
        <v>9082529260</v>
      </c>
      <c r="AH17" s="7"/>
      <c r="AI17" s="8">
        <v>10456429368</v>
      </c>
      <c r="AK17" s="16">
        <v>4.9454976239628309E-4</v>
      </c>
      <c r="AM17" s="6"/>
      <c r="AN17" s="6"/>
    </row>
    <row r="18" spans="1:40">
      <c r="A18" s="1" t="s">
        <v>105</v>
      </c>
      <c r="C18" s="7" t="s">
        <v>78</v>
      </c>
      <c r="D18" s="7"/>
      <c r="E18" s="7" t="s">
        <v>78</v>
      </c>
      <c r="F18" s="7"/>
      <c r="G18" s="7" t="s">
        <v>106</v>
      </c>
      <c r="H18" s="7"/>
      <c r="I18" s="7" t="s">
        <v>107</v>
      </c>
      <c r="J18" s="7"/>
      <c r="K18" s="8">
        <v>0</v>
      </c>
      <c r="L18" s="7"/>
      <c r="M18" s="8">
        <v>0</v>
      </c>
      <c r="N18" s="7"/>
      <c r="O18" s="8">
        <v>7621</v>
      </c>
      <c r="P18" s="7"/>
      <c r="Q18" s="8">
        <v>5772408794</v>
      </c>
      <c r="R18" s="7"/>
      <c r="S18" s="8">
        <v>5723011785</v>
      </c>
      <c r="T18" s="7"/>
      <c r="U18" s="8">
        <v>0</v>
      </c>
      <c r="V18" s="7"/>
      <c r="W18" s="8">
        <v>0</v>
      </c>
      <c r="X18" s="7"/>
      <c r="Y18" s="8">
        <v>0</v>
      </c>
      <c r="AA18" s="8">
        <v>0</v>
      </c>
      <c r="AC18" s="8">
        <v>7621</v>
      </c>
      <c r="AE18" s="8">
        <v>770025</v>
      </c>
      <c r="AF18" s="7"/>
      <c r="AG18" s="8">
        <v>5772408794</v>
      </c>
      <c r="AH18" s="7"/>
      <c r="AI18" s="8">
        <v>5867296884</v>
      </c>
      <c r="AK18" s="16">
        <v>2.7750106444277109E-4</v>
      </c>
      <c r="AM18" s="6"/>
      <c r="AN18" s="6"/>
    </row>
    <row r="19" spans="1:40">
      <c r="A19" s="1" t="s">
        <v>108</v>
      </c>
      <c r="C19" s="7" t="s">
        <v>78</v>
      </c>
      <c r="D19" s="7"/>
      <c r="E19" s="7" t="s">
        <v>78</v>
      </c>
      <c r="F19" s="7"/>
      <c r="G19" s="7" t="s">
        <v>109</v>
      </c>
      <c r="H19" s="7"/>
      <c r="I19" s="7" t="s">
        <v>110</v>
      </c>
      <c r="J19" s="7"/>
      <c r="K19" s="8">
        <v>0</v>
      </c>
      <c r="L19" s="7"/>
      <c r="M19" s="8">
        <v>0</v>
      </c>
      <c r="N19" s="7"/>
      <c r="O19" s="8">
        <v>10000</v>
      </c>
      <c r="P19" s="7"/>
      <c r="Q19" s="8">
        <v>7602506812</v>
      </c>
      <c r="R19" s="7"/>
      <c r="S19" s="8">
        <v>7485942926</v>
      </c>
      <c r="T19" s="7"/>
      <c r="U19" s="8">
        <v>0</v>
      </c>
      <c r="V19" s="7"/>
      <c r="W19" s="8">
        <v>0</v>
      </c>
      <c r="X19" s="7"/>
      <c r="Y19" s="8">
        <v>0</v>
      </c>
      <c r="AA19" s="8">
        <v>0</v>
      </c>
      <c r="AC19" s="8">
        <v>10000</v>
      </c>
      <c r="AE19" s="8">
        <v>763238</v>
      </c>
      <c r="AF19" s="7"/>
      <c r="AG19" s="8">
        <v>7602506812</v>
      </c>
      <c r="AH19" s="7"/>
      <c r="AI19" s="8">
        <v>7630996631</v>
      </c>
      <c r="AK19" s="16">
        <v>3.6091742581432666E-4</v>
      </c>
      <c r="AM19" s="6"/>
      <c r="AN19" s="6"/>
    </row>
    <row r="20" spans="1:40">
      <c r="A20" s="1" t="s">
        <v>111</v>
      </c>
      <c r="C20" s="7" t="s">
        <v>78</v>
      </c>
      <c r="D20" s="7"/>
      <c r="E20" s="7" t="s">
        <v>78</v>
      </c>
      <c r="F20" s="7"/>
      <c r="G20" s="7" t="s">
        <v>112</v>
      </c>
      <c r="H20" s="7"/>
      <c r="I20" s="7" t="s">
        <v>113</v>
      </c>
      <c r="J20" s="7"/>
      <c r="K20" s="8">
        <v>0</v>
      </c>
      <c r="L20" s="7"/>
      <c r="M20" s="8">
        <v>0</v>
      </c>
      <c r="N20" s="7"/>
      <c r="O20" s="8">
        <v>10000</v>
      </c>
      <c r="P20" s="7"/>
      <c r="Q20" s="8">
        <v>9064113920</v>
      </c>
      <c r="R20" s="7"/>
      <c r="S20" s="8">
        <v>9099260460</v>
      </c>
      <c r="T20" s="7"/>
      <c r="U20" s="8">
        <v>0</v>
      </c>
      <c r="V20" s="7"/>
      <c r="W20" s="8">
        <v>0</v>
      </c>
      <c r="X20" s="7"/>
      <c r="Y20" s="8">
        <v>0</v>
      </c>
      <c r="AA20" s="8">
        <v>0</v>
      </c>
      <c r="AC20" s="8">
        <v>10000</v>
      </c>
      <c r="AE20" s="8">
        <v>926404</v>
      </c>
      <c r="AF20" s="7"/>
      <c r="AG20" s="8">
        <v>9064113920</v>
      </c>
      <c r="AH20" s="7"/>
      <c r="AI20" s="8">
        <v>9262360892</v>
      </c>
      <c r="AK20" s="16">
        <v>4.3807481666596613E-4</v>
      </c>
      <c r="AM20" s="6"/>
      <c r="AN20" s="6"/>
    </row>
    <row r="21" spans="1:40">
      <c r="A21" s="1" t="s">
        <v>114</v>
      </c>
      <c r="C21" s="7" t="s">
        <v>78</v>
      </c>
      <c r="D21" s="7"/>
      <c r="E21" s="7" t="s">
        <v>78</v>
      </c>
      <c r="F21" s="7"/>
      <c r="G21" s="7" t="s">
        <v>115</v>
      </c>
      <c r="H21" s="7"/>
      <c r="I21" s="7" t="s">
        <v>116</v>
      </c>
      <c r="J21" s="7"/>
      <c r="K21" s="8">
        <v>0</v>
      </c>
      <c r="L21" s="7"/>
      <c r="M21" s="8">
        <v>0</v>
      </c>
      <c r="N21" s="7"/>
      <c r="O21" s="8">
        <v>9542</v>
      </c>
      <c r="P21" s="7"/>
      <c r="Q21" s="8">
        <v>7038474342</v>
      </c>
      <c r="R21" s="7"/>
      <c r="S21" s="8">
        <v>7016821260</v>
      </c>
      <c r="T21" s="7"/>
      <c r="U21" s="8">
        <v>0</v>
      </c>
      <c r="V21" s="7"/>
      <c r="W21" s="8">
        <v>0</v>
      </c>
      <c r="X21" s="7"/>
      <c r="Y21" s="8">
        <v>0</v>
      </c>
      <c r="AA21" s="8">
        <v>0</v>
      </c>
      <c r="AC21" s="8">
        <v>9542</v>
      </c>
      <c r="AE21" s="8">
        <v>752006</v>
      </c>
      <c r="AF21" s="7"/>
      <c r="AG21" s="8">
        <v>7038474342</v>
      </c>
      <c r="AH21" s="7"/>
      <c r="AI21" s="8">
        <v>7174340667</v>
      </c>
      <c r="AK21" s="16">
        <v>3.3931931707711422E-4</v>
      </c>
      <c r="AM21" s="6"/>
      <c r="AN21" s="6"/>
    </row>
    <row r="22" spans="1:40">
      <c r="A22" s="1" t="s">
        <v>117</v>
      </c>
      <c r="C22" s="7" t="s">
        <v>78</v>
      </c>
      <c r="D22" s="7"/>
      <c r="E22" s="7" t="s">
        <v>78</v>
      </c>
      <c r="F22" s="7"/>
      <c r="G22" s="7" t="s">
        <v>118</v>
      </c>
      <c r="H22" s="7"/>
      <c r="I22" s="7" t="s">
        <v>119</v>
      </c>
      <c r="J22" s="7"/>
      <c r="K22" s="8">
        <v>0</v>
      </c>
      <c r="L22" s="7"/>
      <c r="M22" s="8">
        <v>0</v>
      </c>
      <c r="N22" s="7"/>
      <c r="O22" s="8">
        <v>3889</v>
      </c>
      <c r="P22" s="7"/>
      <c r="Q22" s="8">
        <v>2859290492</v>
      </c>
      <c r="R22" s="7"/>
      <c r="S22" s="8">
        <v>2845664335</v>
      </c>
      <c r="T22" s="7"/>
      <c r="U22" s="8">
        <v>0</v>
      </c>
      <c r="V22" s="7"/>
      <c r="W22" s="8">
        <v>0</v>
      </c>
      <c r="X22" s="7"/>
      <c r="Y22" s="8">
        <v>0</v>
      </c>
      <c r="AA22" s="8">
        <v>0</v>
      </c>
      <c r="AC22" s="8">
        <v>3889</v>
      </c>
      <c r="AE22" s="8">
        <v>744627</v>
      </c>
      <c r="AF22" s="7"/>
      <c r="AG22" s="8">
        <v>2859290492</v>
      </c>
      <c r="AH22" s="7"/>
      <c r="AI22" s="8">
        <v>2895329529</v>
      </c>
      <c r="AK22" s="16">
        <v>1.3693819182750033E-4</v>
      </c>
      <c r="AM22" s="6"/>
      <c r="AN22" s="6"/>
    </row>
    <row r="23" spans="1:40">
      <c r="A23" s="1" t="s">
        <v>120</v>
      </c>
      <c r="C23" s="7" t="s">
        <v>78</v>
      </c>
      <c r="D23" s="7"/>
      <c r="E23" s="7" t="s">
        <v>78</v>
      </c>
      <c r="F23" s="7"/>
      <c r="G23" s="7" t="s">
        <v>121</v>
      </c>
      <c r="H23" s="7"/>
      <c r="I23" s="7" t="s">
        <v>122</v>
      </c>
      <c r="J23" s="7"/>
      <c r="K23" s="8">
        <v>0</v>
      </c>
      <c r="L23" s="7"/>
      <c r="M23" s="8">
        <v>0</v>
      </c>
      <c r="N23" s="7"/>
      <c r="O23" s="8">
        <v>12701</v>
      </c>
      <c r="P23" s="7"/>
      <c r="Q23" s="8">
        <v>10535389604</v>
      </c>
      <c r="R23" s="7"/>
      <c r="S23" s="8">
        <v>11981602470</v>
      </c>
      <c r="T23" s="7"/>
      <c r="U23" s="8">
        <v>0</v>
      </c>
      <c r="V23" s="7"/>
      <c r="W23" s="8">
        <v>0</v>
      </c>
      <c r="X23" s="7"/>
      <c r="Y23" s="8">
        <v>0</v>
      </c>
      <c r="AA23" s="8">
        <v>0</v>
      </c>
      <c r="AC23" s="8">
        <v>12701</v>
      </c>
      <c r="AE23" s="8">
        <v>952468</v>
      </c>
      <c r="AF23" s="7"/>
      <c r="AG23" s="8">
        <v>10535389604</v>
      </c>
      <c r="AH23" s="7"/>
      <c r="AI23" s="8">
        <v>12095103433</v>
      </c>
      <c r="AK23" s="16">
        <v>5.7205287947091285E-4</v>
      </c>
      <c r="AM23" s="6"/>
      <c r="AN23" s="6"/>
    </row>
    <row r="24" spans="1:40">
      <c r="A24" s="1" t="s">
        <v>123</v>
      </c>
      <c r="C24" s="7" t="s">
        <v>78</v>
      </c>
      <c r="D24" s="7"/>
      <c r="E24" s="7" t="s">
        <v>78</v>
      </c>
      <c r="F24" s="7"/>
      <c r="G24" s="7" t="s">
        <v>124</v>
      </c>
      <c r="H24" s="7"/>
      <c r="I24" s="7" t="s">
        <v>125</v>
      </c>
      <c r="J24" s="7"/>
      <c r="K24" s="8">
        <v>0</v>
      </c>
      <c r="L24" s="7"/>
      <c r="M24" s="8">
        <v>0</v>
      </c>
      <c r="N24" s="7"/>
      <c r="O24" s="8">
        <v>70812</v>
      </c>
      <c r="P24" s="7"/>
      <c r="Q24" s="8">
        <v>56971142086</v>
      </c>
      <c r="R24" s="7"/>
      <c r="S24" s="8">
        <v>62336611892</v>
      </c>
      <c r="T24" s="7"/>
      <c r="U24" s="8">
        <v>0</v>
      </c>
      <c r="V24" s="7"/>
      <c r="W24" s="8">
        <v>0</v>
      </c>
      <c r="X24" s="7"/>
      <c r="Y24" s="8">
        <v>0</v>
      </c>
      <c r="AA24" s="8">
        <v>0</v>
      </c>
      <c r="AC24" s="8">
        <v>70812</v>
      </c>
      <c r="AE24" s="8">
        <v>920610</v>
      </c>
      <c r="AF24" s="7"/>
      <c r="AG24" s="8">
        <v>56971142086</v>
      </c>
      <c r="AH24" s="7"/>
      <c r="AI24" s="8">
        <v>65178419589</v>
      </c>
      <c r="AK24" s="16">
        <v>3.0826939853628617E-3</v>
      </c>
      <c r="AM24" s="6"/>
      <c r="AN24" s="6"/>
    </row>
    <row r="25" spans="1:40">
      <c r="A25" s="1" t="s">
        <v>126</v>
      </c>
      <c r="C25" s="7" t="s">
        <v>78</v>
      </c>
      <c r="D25" s="7"/>
      <c r="E25" s="7" t="s">
        <v>78</v>
      </c>
      <c r="F25" s="7"/>
      <c r="G25" s="7" t="s">
        <v>127</v>
      </c>
      <c r="H25" s="7"/>
      <c r="I25" s="7" t="s">
        <v>128</v>
      </c>
      <c r="J25" s="7"/>
      <c r="K25" s="8">
        <v>0</v>
      </c>
      <c r="L25" s="7"/>
      <c r="M25" s="8">
        <v>0</v>
      </c>
      <c r="N25" s="7"/>
      <c r="O25" s="8">
        <v>32698</v>
      </c>
      <c r="P25" s="7"/>
      <c r="Q25" s="8">
        <v>26658349870</v>
      </c>
      <c r="R25" s="7"/>
      <c r="S25" s="8">
        <v>30353838315</v>
      </c>
      <c r="T25" s="7"/>
      <c r="U25" s="8">
        <v>0</v>
      </c>
      <c r="V25" s="7"/>
      <c r="W25" s="8">
        <v>0</v>
      </c>
      <c r="X25" s="7"/>
      <c r="Y25" s="8">
        <v>0</v>
      </c>
      <c r="AA25" s="8">
        <v>0</v>
      </c>
      <c r="AC25" s="8">
        <v>32698</v>
      </c>
      <c r="AE25" s="8">
        <v>940000</v>
      </c>
      <c r="AF25" s="7"/>
      <c r="AG25" s="8">
        <v>26658349870</v>
      </c>
      <c r="AH25" s="7"/>
      <c r="AI25" s="8">
        <v>30730549078</v>
      </c>
      <c r="AK25" s="16">
        <v>1.4534393347830831E-3</v>
      </c>
      <c r="AM25" s="6"/>
      <c r="AN25" s="6"/>
    </row>
    <row r="26" spans="1:40">
      <c r="A26" s="1" t="s">
        <v>129</v>
      </c>
      <c r="C26" s="7" t="s">
        <v>78</v>
      </c>
      <c r="D26" s="7"/>
      <c r="E26" s="7" t="s">
        <v>78</v>
      </c>
      <c r="F26" s="7"/>
      <c r="G26" s="7" t="s">
        <v>130</v>
      </c>
      <c r="H26" s="7"/>
      <c r="I26" s="7" t="s">
        <v>131</v>
      </c>
      <c r="J26" s="7"/>
      <c r="K26" s="8">
        <v>0</v>
      </c>
      <c r="L26" s="7"/>
      <c r="M26" s="8">
        <v>0</v>
      </c>
      <c r="N26" s="7"/>
      <c r="O26" s="8">
        <v>10000</v>
      </c>
      <c r="P26" s="7"/>
      <c r="Q26" s="8">
        <v>8627246887</v>
      </c>
      <c r="R26" s="7"/>
      <c r="S26" s="8">
        <v>8699023016</v>
      </c>
      <c r="T26" s="7"/>
      <c r="U26" s="8">
        <v>0</v>
      </c>
      <c r="V26" s="7"/>
      <c r="W26" s="8">
        <v>0</v>
      </c>
      <c r="X26" s="7"/>
      <c r="Y26" s="8">
        <v>0</v>
      </c>
      <c r="AA26" s="8">
        <v>0</v>
      </c>
      <c r="AC26" s="8">
        <v>10000</v>
      </c>
      <c r="AE26" s="8">
        <v>883230</v>
      </c>
      <c r="AF26" s="7"/>
      <c r="AG26" s="8">
        <v>8627246887</v>
      </c>
      <c r="AH26" s="7"/>
      <c r="AI26" s="8">
        <v>8830699145</v>
      </c>
      <c r="AK26" s="16">
        <v>4.1765884034160772E-4</v>
      </c>
      <c r="AM26" s="6"/>
      <c r="AN26" s="6"/>
    </row>
    <row r="27" spans="1:40">
      <c r="A27" s="1" t="s">
        <v>132</v>
      </c>
      <c r="C27" s="7" t="s">
        <v>78</v>
      </c>
      <c r="D27" s="7"/>
      <c r="E27" s="7" t="s">
        <v>78</v>
      </c>
      <c r="F27" s="7"/>
      <c r="G27" s="7" t="s">
        <v>133</v>
      </c>
      <c r="H27" s="7"/>
      <c r="I27" s="7" t="s">
        <v>134</v>
      </c>
      <c r="J27" s="7"/>
      <c r="K27" s="8">
        <v>0</v>
      </c>
      <c r="L27" s="7"/>
      <c r="M27" s="8">
        <v>0</v>
      </c>
      <c r="N27" s="7"/>
      <c r="O27" s="8">
        <v>10000</v>
      </c>
      <c r="P27" s="7"/>
      <c r="Q27" s="8">
        <v>6908584458</v>
      </c>
      <c r="R27" s="7"/>
      <c r="S27" s="8">
        <v>6854337426</v>
      </c>
      <c r="T27" s="7"/>
      <c r="U27" s="8">
        <v>0</v>
      </c>
      <c r="V27" s="7"/>
      <c r="W27" s="8">
        <v>0</v>
      </c>
      <c r="X27" s="7"/>
      <c r="Y27" s="8">
        <v>0</v>
      </c>
      <c r="AA27" s="8">
        <v>0</v>
      </c>
      <c r="AC27" s="8">
        <v>10000</v>
      </c>
      <c r="AE27" s="8">
        <v>701956</v>
      </c>
      <c r="AF27" s="7"/>
      <c r="AG27" s="8">
        <v>6908584458</v>
      </c>
      <c r="AH27" s="7"/>
      <c r="AI27" s="8">
        <v>7018287704</v>
      </c>
      <c r="AK27" s="16">
        <v>3.3193859914207329E-4</v>
      </c>
      <c r="AM27" s="6"/>
      <c r="AN27" s="6"/>
    </row>
    <row r="28" spans="1:40">
      <c r="A28" s="1" t="s">
        <v>135</v>
      </c>
      <c r="C28" s="7" t="s">
        <v>78</v>
      </c>
      <c r="D28" s="7"/>
      <c r="E28" s="7" t="s">
        <v>78</v>
      </c>
      <c r="F28" s="7"/>
      <c r="G28" s="7" t="s">
        <v>136</v>
      </c>
      <c r="H28" s="7"/>
      <c r="I28" s="7" t="s">
        <v>137</v>
      </c>
      <c r="J28" s="7"/>
      <c r="K28" s="8">
        <v>0</v>
      </c>
      <c r="L28" s="7"/>
      <c r="M28" s="8">
        <v>0</v>
      </c>
      <c r="N28" s="7"/>
      <c r="O28" s="8">
        <v>10000</v>
      </c>
      <c r="P28" s="7"/>
      <c r="Q28" s="8">
        <v>6781846524</v>
      </c>
      <c r="R28" s="7"/>
      <c r="S28" s="8">
        <v>6784290124</v>
      </c>
      <c r="T28" s="7"/>
      <c r="U28" s="8">
        <v>0</v>
      </c>
      <c r="V28" s="7"/>
      <c r="W28" s="8">
        <v>0</v>
      </c>
      <c r="X28" s="7"/>
      <c r="Y28" s="8">
        <v>0</v>
      </c>
      <c r="AA28" s="8">
        <v>0</v>
      </c>
      <c r="AC28" s="8">
        <v>10000</v>
      </c>
      <c r="AE28" s="8">
        <v>693479</v>
      </c>
      <c r="AF28" s="7"/>
      <c r="AG28" s="8">
        <v>6781846524</v>
      </c>
      <c r="AH28" s="7"/>
      <c r="AI28" s="8">
        <v>6933533069</v>
      </c>
      <c r="AK28" s="16">
        <v>3.279300238315081E-4</v>
      </c>
      <c r="AM28" s="6"/>
      <c r="AN28" s="6"/>
    </row>
    <row r="29" spans="1:40">
      <c r="A29" s="1" t="s">
        <v>138</v>
      </c>
      <c r="C29" s="7" t="s">
        <v>78</v>
      </c>
      <c r="D29" s="7"/>
      <c r="E29" s="7" t="s">
        <v>78</v>
      </c>
      <c r="F29" s="7"/>
      <c r="G29" s="7" t="s">
        <v>139</v>
      </c>
      <c r="H29" s="7"/>
      <c r="I29" s="7" t="s">
        <v>140</v>
      </c>
      <c r="J29" s="7"/>
      <c r="K29" s="8">
        <v>0</v>
      </c>
      <c r="L29" s="7"/>
      <c r="M29" s="8">
        <v>0</v>
      </c>
      <c r="N29" s="7"/>
      <c r="O29" s="8">
        <v>38216</v>
      </c>
      <c r="P29" s="7"/>
      <c r="Q29" s="8">
        <v>32692106516</v>
      </c>
      <c r="R29" s="7"/>
      <c r="S29" s="8">
        <v>35601074839</v>
      </c>
      <c r="T29" s="7"/>
      <c r="U29" s="8">
        <v>0</v>
      </c>
      <c r="V29" s="7"/>
      <c r="W29" s="8">
        <v>0</v>
      </c>
      <c r="X29" s="7"/>
      <c r="Y29" s="8">
        <v>0</v>
      </c>
      <c r="AA29" s="8">
        <v>0</v>
      </c>
      <c r="AC29" s="8">
        <v>38216</v>
      </c>
      <c r="AE29" s="8">
        <v>940000</v>
      </c>
      <c r="AF29" s="7"/>
      <c r="AG29" s="8">
        <v>32692106516</v>
      </c>
      <c r="AH29" s="7"/>
      <c r="AI29" s="8">
        <v>35916528949</v>
      </c>
      <c r="AK29" s="16">
        <v>1.698716668252559E-3</v>
      </c>
      <c r="AM29" s="6"/>
      <c r="AN29" s="6"/>
    </row>
    <row r="30" spans="1:40">
      <c r="A30" s="1" t="s">
        <v>141</v>
      </c>
      <c r="C30" s="7" t="s">
        <v>78</v>
      </c>
      <c r="D30" s="7"/>
      <c r="E30" s="7" t="s">
        <v>78</v>
      </c>
      <c r="F30" s="7"/>
      <c r="G30" s="7" t="s">
        <v>142</v>
      </c>
      <c r="H30" s="7"/>
      <c r="I30" s="7" t="s">
        <v>143</v>
      </c>
      <c r="J30" s="7"/>
      <c r="K30" s="8">
        <v>0</v>
      </c>
      <c r="L30" s="7"/>
      <c r="M30" s="8">
        <v>0</v>
      </c>
      <c r="N30" s="7"/>
      <c r="O30" s="8">
        <v>367</v>
      </c>
      <c r="P30" s="7"/>
      <c r="Q30" s="8">
        <v>244206048</v>
      </c>
      <c r="R30" s="7"/>
      <c r="S30" s="8">
        <v>244638221</v>
      </c>
      <c r="T30" s="7"/>
      <c r="U30" s="8">
        <v>0</v>
      </c>
      <c r="V30" s="7"/>
      <c r="W30" s="8">
        <v>0</v>
      </c>
      <c r="X30" s="7"/>
      <c r="Y30" s="8">
        <v>0</v>
      </c>
      <c r="AA30" s="8">
        <v>0</v>
      </c>
      <c r="AC30" s="8">
        <v>367</v>
      </c>
      <c r="AE30" s="8">
        <v>676368</v>
      </c>
      <c r="AF30" s="7"/>
      <c r="AG30" s="8">
        <v>244206048</v>
      </c>
      <c r="AH30" s="7"/>
      <c r="AI30" s="8">
        <v>248182064</v>
      </c>
      <c r="AK30" s="16">
        <v>1.173807773787844E-5</v>
      </c>
      <c r="AM30" s="6"/>
      <c r="AN30" s="6"/>
    </row>
    <row r="31" spans="1:40">
      <c r="A31" s="1" t="s">
        <v>144</v>
      </c>
      <c r="C31" s="7" t="s">
        <v>78</v>
      </c>
      <c r="D31" s="7"/>
      <c r="E31" s="7" t="s">
        <v>78</v>
      </c>
      <c r="F31" s="7"/>
      <c r="G31" s="7" t="s">
        <v>145</v>
      </c>
      <c r="H31" s="7"/>
      <c r="I31" s="7" t="s">
        <v>146</v>
      </c>
      <c r="J31" s="7"/>
      <c r="K31" s="8">
        <v>0</v>
      </c>
      <c r="L31" s="7"/>
      <c r="M31" s="8">
        <v>0</v>
      </c>
      <c r="N31" s="7"/>
      <c r="O31" s="8">
        <v>79317</v>
      </c>
      <c r="P31" s="7"/>
      <c r="Q31" s="8">
        <v>61827767765</v>
      </c>
      <c r="R31" s="7"/>
      <c r="S31" s="8">
        <v>73672137504</v>
      </c>
      <c r="T31" s="7"/>
      <c r="U31" s="8">
        <v>0</v>
      </c>
      <c r="V31" s="7"/>
      <c r="W31" s="8">
        <v>0</v>
      </c>
      <c r="X31" s="7"/>
      <c r="Y31" s="8">
        <v>0</v>
      </c>
      <c r="AA31" s="8">
        <v>0</v>
      </c>
      <c r="AC31" s="8">
        <v>79317</v>
      </c>
      <c r="AE31" s="8">
        <v>936504</v>
      </c>
      <c r="AF31" s="7"/>
      <c r="AG31" s="8">
        <v>61827767765</v>
      </c>
      <c r="AH31" s="7"/>
      <c r="AI31" s="8">
        <v>74267224393</v>
      </c>
      <c r="AK31" s="16">
        <v>3.5125602521441511E-3</v>
      </c>
      <c r="AM31" s="6"/>
      <c r="AN31" s="6"/>
    </row>
    <row r="32" spans="1:40">
      <c r="A32" s="1" t="s">
        <v>147</v>
      </c>
      <c r="C32" s="7" t="s">
        <v>78</v>
      </c>
      <c r="D32" s="7"/>
      <c r="E32" s="7" t="s">
        <v>78</v>
      </c>
      <c r="F32" s="7"/>
      <c r="G32" s="7" t="s">
        <v>148</v>
      </c>
      <c r="H32" s="7"/>
      <c r="I32" s="7" t="s">
        <v>149</v>
      </c>
      <c r="J32" s="7"/>
      <c r="K32" s="8">
        <v>0</v>
      </c>
      <c r="L32" s="7"/>
      <c r="M32" s="8">
        <v>0</v>
      </c>
      <c r="N32" s="7"/>
      <c r="O32" s="8">
        <v>10000</v>
      </c>
      <c r="P32" s="7"/>
      <c r="Q32" s="8">
        <v>9151658437</v>
      </c>
      <c r="R32" s="7"/>
      <c r="S32" s="8">
        <v>9130594779</v>
      </c>
      <c r="T32" s="7"/>
      <c r="U32" s="8">
        <v>0</v>
      </c>
      <c r="V32" s="7"/>
      <c r="W32" s="8">
        <v>0</v>
      </c>
      <c r="X32" s="7"/>
      <c r="Y32" s="8">
        <v>0</v>
      </c>
      <c r="AA32" s="8">
        <v>0</v>
      </c>
      <c r="AC32" s="8">
        <v>10000</v>
      </c>
      <c r="AE32" s="8">
        <v>923155</v>
      </c>
      <c r="AF32" s="7"/>
      <c r="AG32" s="8">
        <v>9151658437</v>
      </c>
      <c r="AH32" s="7"/>
      <c r="AI32" s="8">
        <v>9229876781</v>
      </c>
      <c r="AK32" s="16">
        <v>4.3653844045078618E-4</v>
      </c>
      <c r="AM32" s="6"/>
      <c r="AN32" s="6"/>
    </row>
    <row r="33" spans="1:40">
      <c r="A33" s="1" t="s">
        <v>150</v>
      </c>
      <c r="C33" s="7" t="s">
        <v>78</v>
      </c>
      <c r="D33" s="7"/>
      <c r="E33" s="7" t="s">
        <v>78</v>
      </c>
      <c r="F33" s="7"/>
      <c r="G33" s="7" t="s">
        <v>151</v>
      </c>
      <c r="H33" s="7"/>
      <c r="I33" s="7" t="s">
        <v>152</v>
      </c>
      <c r="J33" s="7"/>
      <c r="K33" s="8">
        <v>0</v>
      </c>
      <c r="L33" s="7"/>
      <c r="M33" s="8">
        <v>0</v>
      </c>
      <c r="N33" s="7"/>
      <c r="O33" s="8">
        <v>28237</v>
      </c>
      <c r="P33" s="7"/>
      <c r="Q33" s="8">
        <v>24949800094</v>
      </c>
      <c r="R33" s="7"/>
      <c r="S33" s="8">
        <v>24997665868</v>
      </c>
      <c r="T33" s="7"/>
      <c r="U33" s="8">
        <v>0</v>
      </c>
      <c r="V33" s="7"/>
      <c r="W33" s="8">
        <v>0</v>
      </c>
      <c r="X33" s="7"/>
      <c r="Y33" s="8">
        <v>0</v>
      </c>
      <c r="AA33" s="8">
        <v>0</v>
      </c>
      <c r="AC33" s="8">
        <v>28237</v>
      </c>
      <c r="AE33" s="8">
        <v>895111</v>
      </c>
      <c r="AF33" s="7"/>
      <c r="AG33" s="8">
        <v>24949800094</v>
      </c>
      <c r="AH33" s="7"/>
      <c r="AI33" s="8">
        <v>25270668168</v>
      </c>
      <c r="AK33" s="16">
        <v>1.1952075128366815E-3</v>
      </c>
      <c r="AM33" s="6"/>
      <c r="AN33" s="6"/>
    </row>
    <row r="34" spans="1:40">
      <c r="A34" s="1" t="s">
        <v>153</v>
      </c>
      <c r="C34" s="7" t="s">
        <v>78</v>
      </c>
      <c r="D34" s="7"/>
      <c r="E34" s="7" t="s">
        <v>78</v>
      </c>
      <c r="F34" s="7"/>
      <c r="G34" s="7" t="s">
        <v>154</v>
      </c>
      <c r="H34" s="7"/>
      <c r="I34" s="7" t="s">
        <v>155</v>
      </c>
      <c r="J34" s="7"/>
      <c r="K34" s="8">
        <v>0</v>
      </c>
      <c r="L34" s="7"/>
      <c r="M34" s="8">
        <v>0</v>
      </c>
      <c r="N34" s="7"/>
      <c r="O34" s="8">
        <v>10000</v>
      </c>
      <c r="P34" s="7"/>
      <c r="Q34" s="8">
        <v>8764386970</v>
      </c>
      <c r="R34" s="7"/>
      <c r="S34" s="8">
        <v>8742355160</v>
      </c>
      <c r="T34" s="7"/>
      <c r="U34" s="8">
        <v>0</v>
      </c>
      <c r="V34" s="7"/>
      <c r="W34" s="8">
        <v>0</v>
      </c>
      <c r="X34" s="7"/>
      <c r="Y34" s="8">
        <v>0</v>
      </c>
      <c r="AA34" s="8">
        <v>0</v>
      </c>
      <c r="AC34" s="8">
        <v>10000</v>
      </c>
      <c r="AE34" s="8">
        <v>883372</v>
      </c>
      <c r="AF34" s="7"/>
      <c r="AG34" s="8">
        <v>8764386970</v>
      </c>
      <c r="AH34" s="7"/>
      <c r="AI34" s="8">
        <v>8832118888</v>
      </c>
      <c r="AK34" s="16">
        <v>4.1772598884312796E-4</v>
      </c>
      <c r="AM34" s="6"/>
      <c r="AN34" s="6"/>
    </row>
    <row r="35" spans="1:40">
      <c r="A35" s="1" t="s">
        <v>156</v>
      </c>
      <c r="C35" s="7" t="s">
        <v>78</v>
      </c>
      <c r="D35" s="7"/>
      <c r="E35" s="7" t="s">
        <v>78</v>
      </c>
      <c r="F35" s="7"/>
      <c r="G35" s="7" t="s">
        <v>157</v>
      </c>
      <c r="H35" s="7"/>
      <c r="I35" s="7" t="s">
        <v>158</v>
      </c>
      <c r="J35" s="7"/>
      <c r="K35" s="8">
        <v>0</v>
      </c>
      <c r="L35" s="7"/>
      <c r="M35" s="8">
        <v>0</v>
      </c>
      <c r="N35" s="7"/>
      <c r="O35" s="8">
        <v>10000</v>
      </c>
      <c r="P35" s="7"/>
      <c r="Q35" s="8">
        <v>8621403139</v>
      </c>
      <c r="R35" s="7"/>
      <c r="S35" s="8">
        <v>8602630490</v>
      </c>
      <c r="T35" s="7"/>
      <c r="U35" s="8">
        <v>0</v>
      </c>
      <c r="V35" s="7"/>
      <c r="W35" s="8">
        <v>0</v>
      </c>
      <c r="X35" s="7"/>
      <c r="Y35" s="8">
        <v>0</v>
      </c>
      <c r="AA35" s="8">
        <v>0</v>
      </c>
      <c r="AC35" s="8">
        <v>10000</v>
      </c>
      <c r="AE35" s="8">
        <v>863512</v>
      </c>
      <c r="AF35" s="7"/>
      <c r="AG35" s="8">
        <v>8621403139</v>
      </c>
      <c r="AH35" s="7"/>
      <c r="AI35" s="8">
        <v>8633554884</v>
      </c>
      <c r="AK35" s="16">
        <v>4.0833465863444532E-4</v>
      </c>
      <c r="AM35" s="6"/>
      <c r="AN35" s="6"/>
    </row>
    <row r="36" spans="1:40">
      <c r="A36" s="1" t="s">
        <v>159</v>
      </c>
      <c r="C36" s="7" t="s">
        <v>78</v>
      </c>
      <c r="D36" s="7"/>
      <c r="E36" s="7" t="s">
        <v>78</v>
      </c>
      <c r="F36" s="7"/>
      <c r="G36" s="7" t="s">
        <v>160</v>
      </c>
      <c r="H36" s="7"/>
      <c r="I36" s="7" t="s">
        <v>161</v>
      </c>
      <c r="J36" s="7"/>
      <c r="K36" s="8">
        <v>18</v>
      </c>
      <c r="L36" s="7"/>
      <c r="M36" s="8">
        <v>18</v>
      </c>
      <c r="N36" s="7"/>
      <c r="O36" s="8">
        <v>2000</v>
      </c>
      <c r="P36" s="7"/>
      <c r="Q36" s="8">
        <v>1960355250</v>
      </c>
      <c r="R36" s="7"/>
      <c r="S36" s="8">
        <v>1769679187</v>
      </c>
      <c r="T36" s="7"/>
      <c r="U36" s="8">
        <v>0</v>
      </c>
      <c r="V36" s="7"/>
      <c r="W36" s="8">
        <v>0</v>
      </c>
      <c r="X36" s="7"/>
      <c r="Y36" s="8">
        <v>0</v>
      </c>
      <c r="AA36" s="8">
        <v>0</v>
      </c>
      <c r="AC36" s="8">
        <v>2000</v>
      </c>
      <c r="AE36" s="8">
        <v>885000</v>
      </c>
      <c r="AF36" s="7"/>
      <c r="AG36" s="8">
        <v>1960355250</v>
      </c>
      <c r="AH36" s="7"/>
      <c r="AI36" s="8">
        <v>1769679187</v>
      </c>
      <c r="AK36" s="16">
        <v>8.3699166383399543E-5</v>
      </c>
      <c r="AM36" s="6"/>
      <c r="AN36" s="6"/>
    </row>
    <row r="37" spans="1:40">
      <c r="A37" s="1" t="s">
        <v>162</v>
      </c>
      <c r="C37" s="7" t="s">
        <v>78</v>
      </c>
      <c r="D37" s="7"/>
      <c r="E37" s="7" t="s">
        <v>78</v>
      </c>
      <c r="F37" s="7"/>
      <c r="G37" s="7" t="s">
        <v>163</v>
      </c>
      <c r="H37" s="7"/>
      <c r="I37" s="7" t="s">
        <v>164</v>
      </c>
      <c r="J37" s="7"/>
      <c r="K37" s="8">
        <v>15</v>
      </c>
      <c r="L37" s="7"/>
      <c r="M37" s="8">
        <v>15</v>
      </c>
      <c r="N37" s="7"/>
      <c r="O37" s="8">
        <v>400000</v>
      </c>
      <c r="P37" s="7"/>
      <c r="Q37" s="8">
        <v>391637237500</v>
      </c>
      <c r="R37" s="7"/>
      <c r="S37" s="8">
        <v>399927500000</v>
      </c>
      <c r="T37" s="7"/>
      <c r="U37" s="8">
        <v>0</v>
      </c>
      <c r="V37" s="7"/>
      <c r="W37" s="8">
        <v>0</v>
      </c>
      <c r="X37" s="7"/>
      <c r="Y37" s="8">
        <v>0</v>
      </c>
      <c r="AA37" s="8">
        <v>0</v>
      </c>
      <c r="AC37" s="8">
        <v>400000</v>
      </c>
      <c r="AE37" s="8">
        <v>1000000</v>
      </c>
      <c r="AF37" s="7"/>
      <c r="AG37" s="8">
        <v>391637237500</v>
      </c>
      <c r="AH37" s="7"/>
      <c r="AI37" s="8">
        <v>399927500000</v>
      </c>
      <c r="AK37" s="16">
        <v>1.8915065854700038E-2</v>
      </c>
      <c r="AM37" s="6"/>
      <c r="AN37" s="6"/>
    </row>
    <row r="38" spans="1:40">
      <c r="A38" s="1" t="s">
        <v>165</v>
      </c>
      <c r="C38" s="7" t="s">
        <v>78</v>
      </c>
      <c r="D38" s="7"/>
      <c r="E38" s="7" t="s">
        <v>78</v>
      </c>
      <c r="F38" s="7"/>
      <c r="G38" s="7" t="s">
        <v>166</v>
      </c>
      <c r="H38" s="7"/>
      <c r="I38" s="7" t="s">
        <v>167</v>
      </c>
      <c r="J38" s="7"/>
      <c r="K38" s="8">
        <v>15</v>
      </c>
      <c r="L38" s="7"/>
      <c r="M38" s="8">
        <v>15</v>
      </c>
      <c r="N38" s="7"/>
      <c r="O38" s="8">
        <v>600000</v>
      </c>
      <c r="P38" s="7"/>
      <c r="Q38" s="8">
        <v>582480000000</v>
      </c>
      <c r="R38" s="7"/>
      <c r="S38" s="8">
        <v>599891250000</v>
      </c>
      <c r="T38" s="7"/>
      <c r="U38" s="8">
        <v>0</v>
      </c>
      <c r="V38" s="7"/>
      <c r="W38" s="8">
        <v>0</v>
      </c>
      <c r="X38" s="7"/>
      <c r="Y38" s="8">
        <v>0</v>
      </c>
      <c r="AA38" s="8">
        <v>0</v>
      </c>
      <c r="AC38" s="8">
        <v>600000</v>
      </c>
      <c r="AE38" s="8">
        <v>1000000</v>
      </c>
      <c r="AF38" s="7"/>
      <c r="AG38" s="8">
        <v>582480000000</v>
      </c>
      <c r="AH38" s="7"/>
      <c r="AI38" s="8">
        <v>599891250000</v>
      </c>
      <c r="AK38" s="16">
        <v>2.8372598782050056E-2</v>
      </c>
      <c r="AM38" s="6"/>
      <c r="AN38" s="6"/>
    </row>
    <row r="39" spans="1:40">
      <c r="A39" s="1" t="s">
        <v>168</v>
      </c>
      <c r="C39" s="7" t="s">
        <v>78</v>
      </c>
      <c r="D39" s="7"/>
      <c r="E39" s="7" t="s">
        <v>78</v>
      </c>
      <c r="F39" s="7"/>
      <c r="G39" s="7" t="s">
        <v>169</v>
      </c>
      <c r="H39" s="7"/>
      <c r="I39" s="7" t="s">
        <v>170</v>
      </c>
      <c r="J39" s="7"/>
      <c r="K39" s="8">
        <v>16</v>
      </c>
      <c r="L39" s="7"/>
      <c r="M39" s="8">
        <v>16</v>
      </c>
      <c r="N39" s="7"/>
      <c r="O39" s="8">
        <v>100000</v>
      </c>
      <c r="P39" s="7"/>
      <c r="Q39" s="8">
        <v>94164000000</v>
      </c>
      <c r="R39" s="7"/>
      <c r="S39" s="8">
        <v>94281908306</v>
      </c>
      <c r="T39" s="7"/>
      <c r="U39" s="8">
        <v>0</v>
      </c>
      <c r="V39" s="7"/>
      <c r="W39" s="8">
        <v>0</v>
      </c>
      <c r="X39" s="7"/>
      <c r="Y39" s="8">
        <v>0</v>
      </c>
      <c r="AA39" s="8">
        <v>0</v>
      </c>
      <c r="AC39" s="8">
        <v>100000</v>
      </c>
      <c r="AE39" s="8">
        <v>943750</v>
      </c>
      <c r="AF39" s="7"/>
      <c r="AG39" s="8">
        <v>94164000000</v>
      </c>
      <c r="AH39" s="7"/>
      <c r="AI39" s="8">
        <v>94357894531</v>
      </c>
      <c r="AK39" s="16">
        <v>4.4627733500814662E-3</v>
      </c>
      <c r="AM39" s="6"/>
      <c r="AN39" s="6"/>
    </row>
    <row r="40" spans="1:40">
      <c r="A40" s="1" t="s">
        <v>171</v>
      </c>
      <c r="C40" s="7" t="s">
        <v>78</v>
      </c>
      <c r="D40" s="7"/>
      <c r="E40" s="7" t="s">
        <v>78</v>
      </c>
      <c r="F40" s="7"/>
      <c r="G40" s="7" t="s">
        <v>172</v>
      </c>
      <c r="H40" s="7"/>
      <c r="I40" s="7" t="s">
        <v>173</v>
      </c>
      <c r="J40" s="7"/>
      <c r="K40" s="8">
        <v>16</v>
      </c>
      <c r="L40" s="7"/>
      <c r="M40" s="8">
        <v>16</v>
      </c>
      <c r="N40" s="7"/>
      <c r="O40" s="8">
        <v>300000</v>
      </c>
      <c r="P40" s="7"/>
      <c r="Q40" s="8">
        <v>283104000000</v>
      </c>
      <c r="R40" s="7"/>
      <c r="S40" s="8">
        <v>283298642812</v>
      </c>
      <c r="T40" s="7"/>
      <c r="U40" s="8">
        <v>0</v>
      </c>
      <c r="V40" s="7"/>
      <c r="W40" s="8">
        <v>0</v>
      </c>
      <c r="X40" s="7"/>
      <c r="Y40" s="8">
        <v>0</v>
      </c>
      <c r="AA40" s="8">
        <v>0</v>
      </c>
      <c r="AC40" s="8">
        <v>300000</v>
      </c>
      <c r="AE40" s="8">
        <v>944500</v>
      </c>
      <c r="AF40" s="7"/>
      <c r="AG40" s="8">
        <v>283104000000</v>
      </c>
      <c r="AH40" s="7"/>
      <c r="AI40" s="8">
        <v>283298642812</v>
      </c>
      <c r="AK40" s="16">
        <v>1.339895977479949E-2</v>
      </c>
      <c r="AM40" s="6"/>
      <c r="AN40" s="6"/>
    </row>
    <row r="41" spans="1:40">
      <c r="A41" s="1" t="s">
        <v>174</v>
      </c>
      <c r="C41" s="7" t="s">
        <v>78</v>
      </c>
      <c r="D41" s="7"/>
      <c r="E41" s="7" t="s">
        <v>78</v>
      </c>
      <c r="F41" s="7"/>
      <c r="G41" s="7" t="s">
        <v>175</v>
      </c>
      <c r="H41" s="7"/>
      <c r="I41" s="7" t="s">
        <v>176</v>
      </c>
      <c r="J41" s="7"/>
      <c r="K41" s="8">
        <v>18</v>
      </c>
      <c r="L41" s="7"/>
      <c r="M41" s="8">
        <v>18</v>
      </c>
      <c r="N41" s="7"/>
      <c r="O41" s="8">
        <v>850000</v>
      </c>
      <c r="P41" s="7"/>
      <c r="Q41" s="8">
        <v>640960300000</v>
      </c>
      <c r="R41" s="7"/>
      <c r="S41" s="8">
        <v>709696994100</v>
      </c>
      <c r="T41" s="7"/>
      <c r="U41" s="8">
        <v>0</v>
      </c>
      <c r="V41" s="7"/>
      <c r="W41" s="8">
        <v>0</v>
      </c>
      <c r="X41" s="7"/>
      <c r="Y41" s="8">
        <v>0</v>
      </c>
      <c r="AA41" s="8">
        <v>0</v>
      </c>
      <c r="AC41" s="8">
        <v>850000</v>
      </c>
      <c r="AE41" s="8">
        <v>847716</v>
      </c>
      <c r="AF41" s="7"/>
      <c r="AG41" s="8">
        <v>640960300000</v>
      </c>
      <c r="AH41" s="7"/>
      <c r="AI41" s="8">
        <v>720427998753</v>
      </c>
      <c r="AK41" s="16">
        <v>3.4073533427890684E-2</v>
      </c>
      <c r="AM41" s="6"/>
      <c r="AN41" s="6"/>
    </row>
    <row r="42" spans="1:40">
      <c r="A42" s="1" t="s">
        <v>177</v>
      </c>
      <c r="C42" s="7" t="s">
        <v>78</v>
      </c>
      <c r="D42" s="7"/>
      <c r="E42" s="7" t="s">
        <v>78</v>
      </c>
      <c r="F42" s="7"/>
      <c r="G42" s="7" t="s">
        <v>178</v>
      </c>
      <c r="H42" s="7"/>
      <c r="I42" s="7" t="s">
        <v>128</v>
      </c>
      <c r="J42" s="7"/>
      <c r="K42" s="8">
        <v>18</v>
      </c>
      <c r="L42" s="7"/>
      <c r="M42" s="8">
        <v>18</v>
      </c>
      <c r="N42" s="7"/>
      <c r="O42" s="8">
        <v>600000</v>
      </c>
      <c r="P42" s="7"/>
      <c r="Q42" s="8">
        <v>514782000000</v>
      </c>
      <c r="R42" s="7"/>
      <c r="S42" s="8">
        <v>567598974915</v>
      </c>
      <c r="T42" s="7"/>
      <c r="U42" s="8">
        <v>0</v>
      </c>
      <c r="V42" s="7"/>
      <c r="W42" s="8">
        <v>0</v>
      </c>
      <c r="X42" s="7"/>
      <c r="Y42" s="8">
        <v>0</v>
      </c>
      <c r="AA42" s="8">
        <v>0</v>
      </c>
      <c r="AC42" s="8">
        <v>600000</v>
      </c>
      <c r="AE42" s="8">
        <v>958476</v>
      </c>
      <c r="AF42" s="7"/>
      <c r="AG42" s="8">
        <v>514782000000</v>
      </c>
      <c r="AH42" s="7"/>
      <c r="AI42" s="8">
        <v>574981804615</v>
      </c>
      <c r="AK42" s="16">
        <v>2.7194475747596737E-2</v>
      </c>
      <c r="AM42" s="6"/>
      <c r="AN42" s="6"/>
    </row>
    <row r="43" spans="1:40" ht="22.5" thickBot="1"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12">
        <f>SUM(Q9:Q42)</f>
        <v>2975554811411</v>
      </c>
      <c r="R43" s="7"/>
      <c r="S43" s="12">
        <f>SUM(S9:S42)</f>
        <v>3150944119831</v>
      </c>
      <c r="T43" s="7"/>
      <c r="U43" s="7"/>
      <c r="V43" s="7"/>
      <c r="W43" s="12">
        <f>SUM(W9:W42)</f>
        <v>0</v>
      </c>
      <c r="X43" s="7"/>
      <c r="Y43" s="7"/>
      <c r="AA43" s="12">
        <f>SUM(AA9:AA42)</f>
        <v>0</v>
      </c>
      <c r="AG43" s="12">
        <f>SUM(AG9:AG42)</f>
        <v>2975554811411</v>
      </c>
      <c r="AI43" s="12">
        <f>SUM(AI9:AI42)</f>
        <v>3176991384339</v>
      </c>
      <c r="AK43" s="15">
        <f>SUM(AK9:AK42)</f>
        <v>0.1502597377139277</v>
      </c>
    </row>
    <row r="44" spans="1:40" ht="22.5" thickTop="1"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</row>
    <row r="45" spans="1:40"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AK45" s="6"/>
    </row>
    <row r="46" spans="1:40"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AK46" s="6"/>
    </row>
    <row r="47" spans="1:40"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</row>
    <row r="48" spans="1:40"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</row>
    <row r="49" spans="3:25"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</row>
    <row r="50" spans="3:25"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</row>
    <row r="51" spans="3:25"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</row>
    <row r="52" spans="3:25"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</row>
    <row r="53" spans="3:25"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</row>
    <row r="54" spans="3:25"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</row>
    <row r="55" spans="3:25"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</row>
    <row r="56" spans="3:25"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</row>
    <row r="57" spans="3:25"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</row>
    <row r="58" spans="3:25"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</row>
    <row r="59" spans="3:25"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</row>
    <row r="60" spans="3:25"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</row>
    <row r="61" spans="3:25"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</row>
  </sheetData>
  <mergeCells count="28"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  <mergeCell ref="A2:AK2"/>
    <mergeCell ref="A3:AK3"/>
    <mergeCell ref="A4:AK4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61"/>
  <sheetViews>
    <sheetView rightToLeft="1" workbookViewId="0">
      <selection activeCell="I11" sqref="I11"/>
    </sheetView>
  </sheetViews>
  <sheetFormatPr defaultRowHeight="21.75"/>
  <cols>
    <col min="1" max="1" width="24.28515625" style="1" bestFit="1" customWidth="1"/>
    <col min="2" max="2" width="1" style="1" customWidth="1"/>
    <col min="3" max="3" width="23.7109375" style="1" bestFit="1" customWidth="1"/>
    <col min="4" max="4" width="1" style="1" customWidth="1"/>
    <col min="5" max="5" width="14.28515625" style="1" bestFit="1" customWidth="1"/>
    <col min="6" max="6" width="1" style="1" customWidth="1"/>
    <col min="7" max="7" width="15.42578125" style="1" bestFit="1" customWidth="1"/>
    <col min="8" max="8" width="1" style="1" customWidth="1"/>
    <col min="9" max="9" width="12" style="1" bestFit="1" customWidth="1"/>
    <col min="10" max="10" width="1" style="1" customWidth="1"/>
    <col min="11" max="11" width="22.7109375" style="1" bestFit="1" customWidth="1"/>
    <col min="12" max="12" width="1" style="1" customWidth="1"/>
    <col min="13" max="13" width="22.7109375" style="1" bestFit="1" customWidth="1"/>
    <col min="14" max="14" width="1" style="1" customWidth="1"/>
    <col min="15" max="15" width="22.7109375" style="1" bestFit="1" customWidth="1"/>
    <col min="16" max="16" width="1" style="1" customWidth="1"/>
    <col min="17" max="17" width="22.7109375" style="1" bestFit="1" customWidth="1"/>
    <col min="18" max="18" width="1" style="1" customWidth="1"/>
    <col min="19" max="19" width="26.140625" style="1" bestFit="1" customWidth="1"/>
    <col min="20" max="16384" width="9.140625" style="1"/>
  </cols>
  <sheetData>
    <row r="2" spans="1:19" ht="22.5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spans="1:19" ht="22.5">
      <c r="A3" s="23" t="s">
        <v>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</row>
    <row r="4" spans="1:19" ht="22.5">
      <c r="A4" s="23" t="s">
        <v>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</row>
    <row r="6" spans="1:19" ht="22.5">
      <c r="A6" s="27" t="s">
        <v>180</v>
      </c>
      <c r="C6" s="25" t="s">
        <v>199</v>
      </c>
      <c r="D6" s="25" t="s">
        <v>181</v>
      </c>
      <c r="E6" s="25" t="s">
        <v>181</v>
      </c>
      <c r="F6" s="25" t="s">
        <v>181</v>
      </c>
      <c r="G6" s="25" t="s">
        <v>181</v>
      </c>
      <c r="H6" s="25" t="s">
        <v>181</v>
      </c>
      <c r="I6" s="25" t="s">
        <v>181</v>
      </c>
      <c r="J6" s="9"/>
      <c r="K6" s="25" t="s">
        <v>317</v>
      </c>
      <c r="L6" s="9"/>
      <c r="M6" s="25" t="s">
        <v>5</v>
      </c>
      <c r="N6" s="25" t="s">
        <v>5</v>
      </c>
      <c r="O6" s="25" t="s">
        <v>5</v>
      </c>
      <c r="Q6" s="25" t="s">
        <v>6</v>
      </c>
      <c r="R6" s="25" t="s">
        <v>6</v>
      </c>
      <c r="S6" s="25" t="s">
        <v>6</v>
      </c>
    </row>
    <row r="7" spans="1:19" ht="22.5">
      <c r="A7" s="25" t="s">
        <v>180</v>
      </c>
      <c r="C7" s="26" t="s">
        <v>182</v>
      </c>
      <c r="E7" s="26" t="s">
        <v>183</v>
      </c>
      <c r="G7" s="26" t="s">
        <v>184</v>
      </c>
      <c r="I7" s="25" t="s">
        <v>75</v>
      </c>
      <c r="J7" s="9"/>
      <c r="K7" s="26" t="s">
        <v>185</v>
      </c>
      <c r="L7" s="9"/>
      <c r="M7" s="26" t="s">
        <v>186</v>
      </c>
      <c r="N7" s="2"/>
      <c r="O7" s="26" t="s">
        <v>187</v>
      </c>
      <c r="Q7" s="26" t="s">
        <v>185</v>
      </c>
      <c r="S7" s="26" t="s">
        <v>179</v>
      </c>
    </row>
    <row r="8" spans="1:19">
      <c r="A8" s="9" t="s">
        <v>188</v>
      </c>
      <c r="C8" s="13" t="s">
        <v>189</v>
      </c>
      <c r="D8" s="7"/>
      <c r="E8" s="13" t="s">
        <v>190</v>
      </c>
      <c r="F8" s="7"/>
      <c r="G8" s="13" t="s">
        <v>191</v>
      </c>
      <c r="H8" s="7"/>
      <c r="I8" s="13">
        <v>0</v>
      </c>
      <c r="J8" s="7"/>
      <c r="K8" s="17">
        <v>1650718</v>
      </c>
      <c r="L8" s="7"/>
      <c r="M8" s="18">
        <v>183124</v>
      </c>
      <c r="N8" s="13"/>
      <c r="O8" s="18">
        <v>1833842</v>
      </c>
      <c r="P8" s="7"/>
      <c r="Q8" s="17">
        <v>0</v>
      </c>
      <c r="R8" s="7"/>
      <c r="S8" s="19">
        <v>0</v>
      </c>
    </row>
    <row r="9" spans="1:19">
      <c r="A9" s="9" t="s">
        <v>192</v>
      </c>
      <c r="C9" s="13" t="s">
        <v>193</v>
      </c>
      <c r="D9" s="13"/>
      <c r="E9" s="13" t="s">
        <v>190</v>
      </c>
      <c r="F9" s="13"/>
      <c r="G9" s="13" t="s">
        <v>194</v>
      </c>
      <c r="H9" s="13"/>
      <c r="I9" s="13">
        <v>8</v>
      </c>
      <c r="J9" s="13"/>
      <c r="K9" s="17">
        <v>977410418582</v>
      </c>
      <c r="L9" s="13"/>
      <c r="M9" s="17">
        <v>719567347619</v>
      </c>
      <c r="N9" s="13"/>
      <c r="O9" s="17">
        <v>934947959798</v>
      </c>
      <c r="P9" s="13"/>
      <c r="Q9" s="17">
        <v>762029806403</v>
      </c>
      <c r="R9" s="13"/>
      <c r="S9" s="19">
        <v>3.6041142385450024E-2</v>
      </c>
    </row>
    <row r="10" spans="1:19">
      <c r="A10" s="1" t="s">
        <v>195</v>
      </c>
      <c r="C10" s="7" t="s">
        <v>196</v>
      </c>
      <c r="D10" s="7"/>
      <c r="E10" s="7" t="s">
        <v>190</v>
      </c>
      <c r="F10" s="7"/>
      <c r="G10" s="7" t="s">
        <v>197</v>
      </c>
      <c r="H10" s="7"/>
      <c r="I10" s="7">
        <v>10</v>
      </c>
      <c r="J10" s="7"/>
      <c r="K10" s="8">
        <v>99899117866</v>
      </c>
      <c r="L10" s="7"/>
      <c r="M10" s="8">
        <v>1187469168</v>
      </c>
      <c r="N10" s="7"/>
      <c r="O10" s="8">
        <v>10000000</v>
      </c>
      <c r="P10" s="7"/>
      <c r="Q10" s="8">
        <v>101076587034</v>
      </c>
      <c r="R10" s="7"/>
      <c r="S10" s="19">
        <v>4.7805422235690969E-3</v>
      </c>
    </row>
    <row r="11" spans="1:19" ht="22.5" thickBot="1">
      <c r="C11" s="7"/>
      <c r="D11" s="7"/>
      <c r="E11" s="7"/>
      <c r="F11" s="7"/>
      <c r="G11" s="7"/>
      <c r="H11" s="7"/>
      <c r="I11" s="7"/>
      <c r="J11" s="7"/>
      <c r="K11" s="12">
        <f>SUM(K8:K10)</f>
        <v>1077311187166</v>
      </c>
      <c r="L11" s="7"/>
      <c r="M11" s="12">
        <f>SUM(M8:M10)</f>
        <v>720754999911</v>
      </c>
      <c r="N11" s="7"/>
      <c r="O11" s="12">
        <f>SUM(O8:O10)</f>
        <v>934959793640</v>
      </c>
      <c r="P11" s="7"/>
      <c r="Q11" s="12">
        <f>SUM(Q8:Q10)</f>
        <v>863106393437</v>
      </c>
      <c r="R11" s="7"/>
      <c r="S11" s="15">
        <f>SUM(S8:S10)</f>
        <v>4.0821684609019124E-2</v>
      </c>
    </row>
    <row r="12" spans="1:19" ht="22.5" thickTop="1"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</row>
    <row r="13" spans="1:19"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8"/>
    </row>
    <row r="14" spans="1:19"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</row>
    <row r="15" spans="1:19"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</row>
    <row r="16" spans="1:19"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</row>
    <row r="17" spans="3:19"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</row>
    <row r="18" spans="3:19"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</row>
    <row r="19" spans="3:19"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</row>
    <row r="20" spans="3:19"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</row>
    <row r="21" spans="3:19"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</row>
    <row r="22" spans="3:19"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</row>
    <row r="23" spans="3:19"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</row>
    <row r="24" spans="3:19"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</row>
    <row r="25" spans="3:19"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</row>
    <row r="26" spans="3:19"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</row>
    <row r="27" spans="3:19"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</row>
    <row r="28" spans="3:19"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</row>
    <row r="29" spans="3:19"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</row>
    <row r="30" spans="3:19"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</row>
    <row r="31" spans="3:19"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</row>
    <row r="32" spans="3:19"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</row>
    <row r="33" spans="3:19"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</row>
    <row r="34" spans="3:19"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</row>
    <row r="35" spans="3:19"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</row>
    <row r="36" spans="3:19"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</row>
    <row r="37" spans="3:19"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</row>
    <row r="38" spans="3:19"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</row>
    <row r="39" spans="3:19"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</row>
    <row r="40" spans="3:19"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</row>
    <row r="41" spans="3:19"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</row>
    <row r="42" spans="3:19"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</row>
    <row r="43" spans="3:19"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</row>
    <row r="44" spans="3:19"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</row>
    <row r="45" spans="3:19"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</row>
    <row r="46" spans="3:19"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</row>
    <row r="47" spans="3:19"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</row>
    <row r="48" spans="3:19"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</row>
    <row r="49" spans="3:19"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</row>
    <row r="50" spans="3:19"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</row>
    <row r="51" spans="3:19"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</row>
    <row r="52" spans="3:19"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</row>
    <row r="53" spans="3:19"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</row>
    <row r="54" spans="3:19"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</row>
    <row r="55" spans="3:19"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</row>
    <row r="56" spans="3:19"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</row>
    <row r="57" spans="3:19"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</row>
    <row r="58" spans="3:19"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</row>
    <row r="59" spans="3:19"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</row>
    <row r="60" spans="3:19"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</row>
    <row r="61" spans="3:19"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</row>
  </sheetData>
  <mergeCells count="17">
    <mergeCell ref="C6:I6"/>
    <mergeCell ref="A2:S2"/>
    <mergeCell ref="A3:S3"/>
    <mergeCell ref="A4:S4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  <mergeCell ref="G7"/>
    <mergeCell ref="I7"/>
  </mergeCells>
  <pageMargins left="0.7" right="0.7" top="0.75" bottom="0.75" header="0.3" footer="0.3"/>
  <ignoredErrors>
    <ignoredError sqref="C9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G63"/>
  <sheetViews>
    <sheetView rightToLeft="1" workbookViewId="0">
      <selection activeCell="G19" sqref="G19"/>
    </sheetView>
  </sheetViews>
  <sheetFormatPr defaultRowHeight="21.75"/>
  <cols>
    <col min="1" max="1" width="35.7109375" style="1" bestFit="1" customWidth="1"/>
    <col min="2" max="2" width="1" style="1" customWidth="1"/>
    <col min="3" max="3" width="25" style="1" bestFit="1" customWidth="1"/>
    <col min="4" max="4" width="1" style="1" customWidth="1"/>
    <col min="5" max="5" width="24.85546875" style="1" bestFit="1" customWidth="1"/>
    <col min="6" max="6" width="1" style="1" customWidth="1"/>
    <col min="7" max="7" width="38.140625" style="1" bestFit="1" customWidth="1"/>
    <col min="8" max="16384" width="9.140625" style="1"/>
  </cols>
  <sheetData>
    <row r="2" spans="1:7" ht="22.5">
      <c r="A2" s="23" t="s">
        <v>0</v>
      </c>
      <c r="B2" s="23"/>
      <c r="C2" s="23"/>
      <c r="D2" s="23"/>
      <c r="E2" s="23"/>
      <c r="F2" s="23"/>
      <c r="G2" s="23"/>
    </row>
    <row r="3" spans="1:7" ht="22.5">
      <c r="A3" s="23" t="s">
        <v>198</v>
      </c>
      <c r="B3" s="23"/>
      <c r="C3" s="23"/>
      <c r="D3" s="23"/>
      <c r="E3" s="23"/>
      <c r="F3" s="23"/>
      <c r="G3" s="23"/>
    </row>
    <row r="4" spans="1:7" ht="22.5">
      <c r="A4" s="23" t="s">
        <v>2</v>
      </c>
      <c r="B4" s="23"/>
      <c r="C4" s="23"/>
      <c r="D4" s="23"/>
      <c r="E4" s="23"/>
      <c r="F4" s="23"/>
      <c r="G4" s="23"/>
    </row>
    <row r="6" spans="1:7" ht="22.5">
      <c r="A6" s="25" t="s">
        <v>202</v>
      </c>
      <c r="C6" s="25" t="s">
        <v>185</v>
      </c>
      <c r="D6" s="9"/>
      <c r="E6" s="25" t="s">
        <v>305</v>
      </c>
      <c r="F6" s="9"/>
      <c r="G6" s="25" t="s">
        <v>13</v>
      </c>
    </row>
    <row r="7" spans="1:7">
      <c r="A7" s="9" t="s">
        <v>314</v>
      </c>
      <c r="C7" s="18">
        <f>'سرمایه‌گذاری در سهام'!I105</f>
        <v>1718834299759</v>
      </c>
      <c r="D7" s="13"/>
      <c r="E7" s="22">
        <f>C7/$C$11</f>
        <v>0.97357826069922615</v>
      </c>
      <c r="F7" s="13"/>
      <c r="G7" s="22">
        <v>8.1294394542157533E-2</v>
      </c>
    </row>
    <row r="8" spans="1:7">
      <c r="A8" s="9" t="s">
        <v>315</v>
      </c>
      <c r="C8" s="17">
        <f>'سرمایه‌گذاری در اوراق بهادار'!I54</f>
        <v>43700605376</v>
      </c>
      <c r="D8" s="7"/>
      <c r="E8" s="19">
        <f t="shared" ref="E8:E10" si="0">C8/$C$11</f>
        <v>2.4752798672585691E-2</v>
      </c>
      <c r="F8" s="7"/>
      <c r="G8" s="19">
        <v>2.068209383798095E-3</v>
      </c>
    </row>
    <row r="9" spans="1:7">
      <c r="A9" s="9" t="s">
        <v>316</v>
      </c>
      <c r="B9" s="9"/>
      <c r="C9" s="17">
        <f>'درآمد سپرده بانکی'!E11</f>
        <v>2941855869</v>
      </c>
      <c r="D9" s="13"/>
      <c r="E9" s="19">
        <f t="shared" si="0"/>
        <v>1.6663193890012629E-3</v>
      </c>
      <c r="F9" s="13"/>
      <c r="G9" s="19">
        <v>1.3913871263459204E-4</v>
      </c>
    </row>
    <row r="10" spans="1:7">
      <c r="A10" s="9" t="s">
        <v>312</v>
      </c>
      <c r="B10" s="9"/>
      <c r="C10" s="17">
        <f>'سایر درآمدها'!C10</f>
        <v>4627749</v>
      </c>
      <c r="D10" s="13"/>
      <c r="E10" s="19">
        <f t="shared" si="0"/>
        <v>2.6212391869328544E-6</v>
      </c>
      <c r="F10" s="13"/>
      <c r="G10" s="19">
        <v>2.1887511384944082E-7</v>
      </c>
    </row>
    <row r="11" spans="1:7" ht="22.5" thickBot="1">
      <c r="C11" s="12">
        <f>SUM(C7:C10)</f>
        <v>1765481388753</v>
      </c>
      <c r="D11" s="7"/>
      <c r="E11" s="21">
        <f>SUM(E7:E10)</f>
        <v>1.0000000000000002</v>
      </c>
      <c r="F11" s="7"/>
      <c r="G11" s="21">
        <f>SUM(G7:G10)</f>
        <v>8.3501961513704065E-2</v>
      </c>
    </row>
    <row r="12" spans="1:7" ht="22.5" thickTop="1">
      <c r="C12" s="7"/>
      <c r="D12" s="7"/>
      <c r="E12" s="7"/>
      <c r="F12" s="7"/>
      <c r="G12" s="7"/>
    </row>
    <row r="13" spans="1:7">
      <c r="C13" s="7"/>
      <c r="D13" s="7"/>
      <c r="E13" s="7"/>
      <c r="F13" s="7"/>
      <c r="G13" s="7"/>
    </row>
    <row r="14" spans="1:7">
      <c r="C14" s="7"/>
      <c r="D14" s="7"/>
      <c r="E14" s="7"/>
      <c r="F14" s="7"/>
      <c r="G14" s="7"/>
    </row>
    <row r="15" spans="1:7">
      <c r="C15" s="7"/>
      <c r="D15" s="7"/>
      <c r="E15" s="7"/>
      <c r="F15" s="7"/>
      <c r="G15" s="7"/>
    </row>
    <row r="16" spans="1:7">
      <c r="C16" s="7"/>
      <c r="D16" s="7"/>
      <c r="E16" s="7"/>
      <c r="F16" s="7"/>
      <c r="G16" s="7"/>
    </row>
    <row r="17" spans="3:7">
      <c r="C17" s="7"/>
      <c r="D17" s="7"/>
      <c r="E17" s="7"/>
      <c r="F17" s="7"/>
      <c r="G17" s="8"/>
    </row>
    <row r="18" spans="3:7">
      <c r="C18" s="7"/>
      <c r="D18" s="7"/>
      <c r="E18" s="7"/>
      <c r="F18" s="7"/>
      <c r="G18" s="7"/>
    </row>
    <row r="19" spans="3:7">
      <c r="C19" s="7"/>
      <c r="D19" s="7"/>
      <c r="E19" s="7"/>
      <c r="F19" s="7"/>
      <c r="G19" s="7"/>
    </row>
    <row r="20" spans="3:7">
      <c r="C20" s="7"/>
      <c r="D20" s="7"/>
      <c r="E20" s="7"/>
      <c r="F20" s="7"/>
      <c r="G20" s="7"/>
    </row>
    <row r="21" spans="3:7">
      <c r="C21" s="7"/>
      <c r="D21" s="7"/>
      <c r="E21" s="7"/>
      <c r="F21" s="7"/>
      <c r="G21" s="7"/>
    </row>
    <row r="22" spans="3:7">
      <c r="C22" s="7"/>
      <c r="D22" s="7"/>
      <c r="E22" s="7"/>
      <c r="F22" s="7"/>
      <c r="G22" s="7"/>
    </row>
    <row r="23" spans="3:7">
      <c r="C23" s="7"/>
      <c r="D23" s="7"/>
      <c r="E23" s="7"/>
      <c r="F23" s="7"/>
      <c r="G23" s="7"/>
    </row>
    <row r="24" spans="3:7">
      <c r="C24" s="7"/>
      <c r="D24" s="7"/>
      <c r="E24" s="7"/>
      <c r="F24" s="7"/>
      <c r="G24" s="7"/>
    </row>
    <row r="25" spans="3:7">
      <c r="C25" s="7"/>
      <c r="D25" s="7"/>
      <c r="E25" s="7"/>
      <c r="F25" s="7"/>
      <c r="G25" s="7"/>
    </row>
    <row r="26" spans="3:7">
      <c r="C26" s="7"/>
      <c r="D26" s="7"/>
      <c r="E26" s="7"/>
      <c r="F26" s="7"/>
      <c r="G26" s="7"/>
    </row>
    <row r="27" spans="3:7">
      <c r="C27" s="7"/>
      <c r="D27" s="7"/>
      <c r="E27" s="7"/>
      <c r="F27" s="7"/>
      <c r="G27" s="7"/>
    </row>
    <row r="28" spans="3:7">
      <c r="C28" s="7"/>
      <c r="D28" s="7"/>
      <c r="E28" s="7"/>
      <c r="F28" s="7"/>
      <c r="G28" s="7"/>
    </row>
    <row r="29" spans="3:7">
      <c r="C29" s="7"/>
      <c r="D29" s="7"/>
      <c r="E29" s="7"/>
      <c r="F29" s="7"/>
      <c r="G29" s="7"/>
    </row>
    <row r="30" spans="3:7">
      <c r="C30" s="7"/>
      <c r="D30" s="7"/>
      <c r="E30" s="7"/>
      <c r="F30" s="7"/>
      <c r="G30" s="7"/>
    </row>
    <row r="31" spans="3:7">
      <c r="C31" s="7"/>
      <c r="D31" s="7"/>
      <c r="E31" s="7"/>
      <c r="F31" s="7"/>
      <c r="G31" s="7"/>
    </row>
    <row r="32" spans="3:7">
      <c r="C32" s="7"/>
      <c r="D32" s="7"/>
      <c r="E32" s="7"/>
      <c r="F32" s="7"/>
      <c r="G32" s="7"/>
    </row>
    <row r="33" spans="3:7">
      <c r="C33" s="7"/>
      <c r="D33" s="7"/>
      <c r="E33" s="7"/>
      <c r="F33" s="7"/>
      <c r="G33" s="7"/>
    </row>
    <row r="34" spans="3:7">
      <c r="C34" s="7"/>
      <c r="D34" s="7"/>
      <c r="E34" s="7"/>
      <c r="F34" s="7"/>
      <c r="G34" s="7"/>
    </row>
    <row r="35" spans="3:7">
      <c r="C35" s="7"/>
      <c r="D35" s="7"/>
      <c r="E35" s="7"/>
      <c r="F35" s="7"/>
      <c r="G35" s="7"/>
    </row>
    <row r="36" spans="3:7">
      <c r="C36" s="7"/>
      <c r="D36" s="7"/>
      <c r="E36" s="7"/>
      <c r="F36" s="7"/>
      <c r="G36" s="7"/>
    </row>
    <row r="37" spans="3:7">
      <c r="C37" s="7"/>
      <c r="D37" s="7"/>
      <c r="E37" s="7"/>
      <c r="F37" s="7"/>
      <c r="G37" s="7"/>
    </row>
    <row r="38" spans="3:7">
      <c r="C38" s="7"/>
      <c r="D38" s="7"/>
      <c r="E38" s="7"/>
      <c r="F38" s="7"/>
      <c r="G38" s="7"/>
    </row>
    <row r="39" spans="3:7">
      <c r="C39" s="7"/>
      <c r="D39" s="7"/>
      <c r="E39" s="7"/>
      <c r="F39" s="7"/>
      <c r="G39" s="7"/>
    </row>
    <row r="40" spans="3:7">
      <c r="C40" s="7"/>
      <c r="D40" s="7"/>
      <c r="E40" s="7"/>
      <c r="F40" s="7"/>
      <c r="G40" s="7"/>
    </row>
    <row r="41" spans="3:7">
      <c r="C41" s="7"/>
      <c r="D41" s="7"/>
      <c r="E41" s="7"/>
      <c r="F41" s="7"/>
      <c r="G41" s="7"/>
    </row>
    <row r="42" spans="3:7">
      <c r="C42" s="7"/>
      <c r="D42" s="7"/>
      <c r="E42" s="7"/>
      <c r="F42" s="7"/>
      <c r="G42" s="7"/>
    </row>
    <row r="43" spans="3:7">
      <c r="C43" s="7"/>
      <c r="D43" s="7"/>
      <c r="E43" s="7"/>
      <c r="F43" s="7"/>
      <c r="G43" s="7"/>
    </row>
    <row r="44" spans="3:7">
      <c r="C44" s="7"/>
      <c r="D44" s="7"/>
      <c r="E44" s="7"/>
      <c r="F44" s="7"/>
      <c r="G44" s="7"/>
    </row>
    <row r="45" spans="3:7">
      <c r="C45" s="7"/>
      <c r="D45" s="7"/>
      <c r="E45" s="7"/>
      <c r="F45" s="7"/>
      <c r="G45" s="7"/>
    </row>
    <row r="46" spans="3:7">
      <c r="C46" s="7"/>
      <c r="D46" s="7"/>
      <c r="E46" s="7"/>
      <c r="F46" s="7"/>
      <c r="G46" s="7"/>
    </row>
    <row r="47" spans="3:7">
      <c r="C47" s="7"/>
      <c r="D47" s="7"/>
      <c r="E47" s="7"/>
      <c r="F47" s="7"/>
      <c r="G47" s="7"/>
    </row>
    <row r="48" spans="3:7">
      <c r="C48" s="7"/>
      <c r="D48" s="7"/>
      <c r="E48" s="7"/>
      <c r="F48" s="7"/>
      <c r="G48" s="7"/>
    </row>
    <row r="49" spans="3:7">
      <c r="C49" s="7"/>
      <c r="D49" s="7"/>
      <c r="E49" s="7"/>
      <c r="F49" s="7"/>
      <c r="G49" s="7"/>
    </row>
    <row r="50" spans="3:7">
      <c r="C50" s="7"/>
      <c r="D50" s="7"/>
      <c r="E50" s="7"/>
      <c r="F50" s="7"/>
      <c r="G50" s="7"/>
    </row>
    <row r="51" spans="3:7">
      <c r="C51" s="7"/>
      <c r="D51" s="7"/>
      <c r="E51" s="7"/>
      <c r="F51" s="7"/>
      <c r="G51" s="7"/>
    </row>
    <row r="52" spans="3:7">
      <c r="C52" s="7"/>
      <c r="D52" s="7"/>
      <c r="E52" s="7"/>
      <c r="F52" s="7"/>
      <c r="G52" s="7"/>
    </row>
    <row r="53" spans="3:7">
      <c r="C53" s="7"/>
      <c r="D53" s="7"/>
      <c r="E53" s="7"/>
      <c r="F53" s="7"/>
      <c r="G53" s="7"/>
    </row>
    <row r="54" spans="3:7">
      <c r="C54" s="7"/>
      <c r="D54" s="7"/>
      <c r="E54" s="7"/>
      <c r="F54" s="7"/>
      <c r="G54" s="7"/>
    </row>
    <row r="55" spans="3:7">
      <c r="C55" s="7"/>
      <c r="D55" s="7"/>
      <c r="E55" s="7"/>
      <c r="F55" s="7"/>
      <c r="G55" s="7"/>
    </row>
    <row r="56" spans="3:7">
      <c r="C56" s="7"/>
      <c r="D56" s="7"/>
      <c r="E56" s="7"/>
      <c r="F56" s="7"/>
      <c r="G56" s="7"/>
    </row>
    <row r="57" spans="3:7">
      <c r="C57" s="7"/>
      <c r="D57" s="7"/>
      <c r="E57" s="7"/>
      <c r="F57" s="7"/>
      <c r="G57" s="7"/>
    </row>
    <row r="58" spans="3:7">
      <c r="C58" s="7"/>
      <c r="D58" s="7"/>
      <c r="E58" s="7"/>
      <c r="F58" s="7"/>
      <c r="G58" s="7"/>
    </row>
    <row r="59" spans="3:7">
      <c r="C59" s="7"/>
      <c r="D59" s="7"/>
      <c r="E59" s="7"/>
      <c r="F59" s="7"/>
      <c r="G59" s="7"/>
    </row>
    <row r="60" spans="3:7">
      <c r="C60" s="7"/>
      <c r="D60" s="7"/>
      <c r="E60" s="7"/>
      <c r="F60" s="7"/>
      <c r="G60" s="7"/>
    </row>
    <row r="61" spans="3:7">
      <c r="C61" s="7"/>
      <c r="D61" s="7"/>
      <c r="E61" s="7"/>
      <c r="F61" s="7"/>
      <c r="G61" s="7"/>
    </row>
    <row r="62" spans="3:7" ht="22.5" thickBot="1">
      <c r="C62" s="9"/>
      <c r="D62" s="9"/>
      <c r="E62" s="11">
        <f>SUM(E9:E61)</f>
        <v>1.0016689406281885</v>
      </c>
      <c r="F62" s="9"/>
      <c r="G62" s="11">
        <f>SUM(G9:G61)</f>
        <v>8.3641319101452505E-2</v>
      </c>
    </row>
    <row r="63" spans="3:7" ht="22.5" thickTop="1"/>
  </sheetData>
  <mergeCells count="7">
    <mergeCell ref="A2:G2"/>
    <mergeCell ref="A3:G3"/>
    <mergeCell ref="A4:G4"/>
    <mergeCell ref="A6"/>
    <mergeCell ref="C6"/>
    <mergeCell ref="E6"/>
    <mergeCell ref="G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S61"/>
  <sheetViews>
    <sheetView rightToLeft="1" workbookViewId="0">
      <selection activeCell="G20" sqref="G20"/>
    </sheetView>
  </sheetViews>
  <sheetFormatPr defaultRowHeight="21.75"/>
  <cols>
    <col min="1" max="1" width="30.42578125" style="1" bestFit="1" customWidth="1"/>
    <col min="2" max="2" width="1" style="1" customWidth="1"/>
    <col min="3" max="3" width="21" style="1" bestFit="1" customWidth="1"/>
    <col min="4" max="4" width="1" style="1" customWidth="1"/>
    <col min="5" max="5" width="19.28515625" style="1" bestFit="1" customWidth="1"/>
    <col min="6" max="6" width="1" style="1" customWidth="1"/>
    <col min="7" max="7" width="12.140625" style="1" bestFit="1" customWidth="1"/>
    <col min="8" max="8" width="1" style="1" customWidth="1"/>
    <col min="9" max="9" width="19.42578125" style="1" bestFit="1" customWidth="1"/>
    <col min="10" max="10" width="1" style="1" customWidth="1"/>
    <col min="11" max="11" width="15.28515625" style="1" bestFit="1" customWidth="1"/>
    <col min="12" max="12" width="1" style="1" customWidth="1"/>
    <col min="13" max="13" width="19.42578125" style="1" bestFit="1" customWidth="1"/>
    <col min="14" max="14" width="1" style="1" customWidth="1"/>
    <col min="15" max="15" width="21" style="1" bestFit="1" customWidth="1"/>
    <col min="16" max="16" width="1" style="1" customWidth="1"/>
    <col min="17" max="17" width="15.28515625" style="1" bestFit="1" customWidth="1"/>
    <col min="18" max="18" width="1" style="1" customWidth="1"/>
    <col min="19" max="19" width="21" style="1" bestFit="1" customWidth="1"/>
    <col min="20" max="16384" width="9.140625" style="1"/>
  </cols>
  <sheetData>
    <row r="2" spans="1:19" ht="22.5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spans="1:19" ht="22.5">
      <c r="A3" s="23" t="s">
        <v>198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</row>
    <row r="4" spans="1:19" ht="22.5">
      <c r="A4" s="23" t="s">
        <v>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</row>
    <row r="6" spans="1:19" ht="22.5">
      <c r="A6" s="25" t="s">
        <v>199</v>
      </c>
      <c r="B6" s="25" t="s">
        <v>199</v>
      </c>
      <c r="C6" s="25"/>
      <c r="D6" s="25" t="s">
        <v>199</v>
      </c>
      <c r="E6" s="25" t="s">
        <v>199</v>
      </c>
      <c r="F6" s="25" t="s">
        <v>199</v>
      </c>
      <c r="G6" s="25" t="s">
        <v>199</v>
      </c>
      <c r="I6" s="25" t="s">
        <v>200</v>
      </c>
      <c r="J6" s="25" t="s">
        <v>200</v>
      </c>
      <c r="K6" s="25" t="s">
        <v>200</v>
      </c>
      <c r="L6" s="25" t="s">
        <v>200</v>
      </c>
      <c r="M6" s="25" t="s">
        <v>200</v>
      </c>
      <c r="N6" s="4"/>
      <c r="O6" s="25" t="s">
        <v>201</v>
      </c>
      <c r="P6" s="23" t="s">
        <v>201</v>
      </c>
      <c r="Q6" s="25" t="s">
        <v>201</v>
      </c>
      <c r="R6" s="25" t="s">
        <v>201</v>
      </c>
      <c r="S6" s="25" t="s">
        <v>201</v>
      </c>
    </row>
    <row r="7" spans="1:19" ht="22.5">
      <c r="A7" s="26" t="s">
        <v>202</v>
      </c>
      <c r="C7" s="26" t="s">
        <v>203</v>
      </c>
      <c r="E7" s="26" t="s">
        <v>74</v>
      </c>
      <c r="G7" s="26" t="s">
        <v>75</v>
      </c>
      <c r="I7" s="26" t="s">
        <v>204</v>
      </c>
      <c r="J7" s="2"/>
      <c r="K7" s="26" t="s">
        <v>205</v>
      </c>
      <c r="M7" s="26" t="s">
        <v>206</v>
      </c>
      <c r="N7" s="3"/>
      <c r="O7" s="26" t="s">
        <v>204</v>
      </c>
      <c r="Q7" s="26" t="s">
        <v>205</v>
      </c>
      <c r="S7" s="26" t="s">
        <v>206</v>
      </c>
    </row>
    <row r="8" spans="1:19">
      <c r="A8" s="9" t="s">
        <v>168</v>
      </c>
      <c r="C8" s="9" t="s">
        <v>207</v>
      </c>
      <c r="E8" s="9" t="s">
        <v>170</v>
      </c>
      <c r="G8" s="10">
        <v>16</v>
      </c>
      <c r="I8" s="17">
        <v>1249556568</v>
      </c>
      <c r="J8" s="13"/>
      <c r="K8" s="13" t="s">
        <v>207</v>
      </c>
      <c r="L8" s="7"/>
      <c r="M8" s="18">
        <v>1249556568</v>
      </c>
      <c r="O8" s="18">
        <v>1699108360</v>
      </c>
      <c r="P8" s="7"/>
      <c r="Q8" s="13" t="s">
        <v>207</v>
      </c>
      <c r="R8" s="7"/>
      <c r="S8" s="17">
        <v>1699108360</v>
      </c>
    </row>
    <row r="9" spans="1:19">
      <c r="A9" s="9" t="s">
        <v>171</v>
      </c>
      <c r="C9" s="13" t="s">
        <v>207</v>
      </c>
      <c r="D9" s="13"/>
      <c r="E9" s="13" t="s">
        <v>173</v>
      </c>
      <c r="F9" s="13"/>
      <c r="G9" s="17">
        <v>16</v>
      </c>
      <c r="H9" s="13"/>
      <c r="I9" s="17">
        <v>3846225904</v>
      </c>
      <c r="J9" s="13"/>
      <c r="K9" s="13" t="s">
        <v>207</v>
      </c>
      <c r="L9" s="13"/>
      <c r="M9" s="17">
        <v>3846225904</v>
      </c>
      <c r="N9" s="13"/>
      <c r="O9" s="17">
        <v>6724727075</v>
      </c>
      <c r="P9" s="13"/>
      <c r="Q9" s="13" t="s">
        <v>207</v>
      </c>
      <c r="R9" s="13"/>
      <c r="S9" s="17">
        <v>6724727075</v>
      </c>
    </row>
    <row r="10" spans="1:19">
      <c r="A10" s="9" t="s">
        <v>165</v>
      </c>
      <c r="C10" s="7" t="s">
        <v>207</v>
      </c>
      <c r="D10" s="7"/>
      <c r="E10" s="7" t="s">
        <v>167</v>
      </c>
      <c r="F10" s="7"/>
      <c r="G10" s="8">
        <v>15</v>
      </c>
      <c r="H10" s="7"/>
      <c r="I10" s="8">
        <v>7050524053</v>
      </c>
      <c r="J10" s="7"/>
      <c r="K10" s="7" t="s">
        <v>207</v>
      </c>
      <c r="L10" s="7"/>
      <c r="M10" s="8">
        <v>7050524053</v>
      </c>
      <c r="N10" s="7"/>
      <c r="O10" s="8">
        <v>57087174146</v>
      </c>
      <c r="P10" s="7"/>
      <c r="Q10" s="7" t="s">
        <v>207</v>
      </c>
      <c r="R10" s="7"/>
      <c r="S10" s="8">
        <v>57087174146</v>
      </c>
    </row>
    <row r="11" spans="1:19">
      <c r="A11" s="9" t="s">
        <v>162</v>
      </c>
      <c r="C11" s="7" t="s">
        <v>207</v>
      </c>
      <c r="D11" s="7"/>
      <c r="E11" s="7" t="s">
        <v>164</v>
      </c>
      <c r="F11" s="7"/>
      <c r="G11" s="8">
        <v>15</v>
      </c>
      <c r="H11" s="7"/>
      <c r="I11" s="8">
        <v>4753873177</v>
      </c>
      <c r="J11" s="7"/>
      <c r="K11" s="7" t="s">
        <v>207</v>
      </c>
      <c r="L11" s="7"/>
      <c r="M11" s="8">
        <v>4753873177</v>
      </c>
      <c r="N11" s="7"/>
      <c r="O11" s="8">
        <v>39233696632</v>
      </c>
      <c r="P11" s="7"/>
      <c r="Q11" s="7" t="s">
        <v>207</v>
      </c>
      <c r="R11" s="7"/>
      <c r="S11" s="8">
        <v>39233696632</v>
      </c>
    </row>
    <row r="12" spans="1:19">
      <c r="A12" s="9" t="s">
        <v>159</v>
      </c>
      <c r="C12" s="7" t="s">
        <v>207</v>
      </c>
      <c r="D12" s="7"/>
      <c r="E12" s="7" t="s">
        <v>161</v>
      </c>
      <c r="F12" s="7"/>
      <c r="G12" s="8">
        <v>18</v>
      </c>
      <c r="H12" s="7"/>
      <c r="I12" s="8">
        <v>31065852</v>
      </c>
      <c r="J12" s="7"/>
      <c r="K12" s="7" t="s">
        <v>207</v>
      </c>
      <c r="L12" s="7"/>
      <c r="M12" s="8">
        <v>31065852</v>
      </c>
      <c r="N12" s="7"/>
      <c r="O12" s="8">
        <v>303166835</v>
      </c>
      <c r="P12" s="7"/>
      <c r="Q12" s="7" t="s">
        <v>207</v>
      </c>
      <c r="R12" s="7"/>
      <c r="S12" s="8">
        <v>303166835</v>
      </c>
    </row>
    <row r="13" spans="1:19">
      <c r="A13" s="9" t="s">
        <v>208</v>
      </c>
      <c r="C13" s="7" t="s">
        <v>207</v>
      </c>
      <c r="D13" s="7"/>
      <c r="E13" s="7" t="s">
        <v>209</v>
      </c>
      <c r="F13" s="7"/>
      <c r="G13" s="8">
        <v>16</v>
      </c>
      <c r="H13" s="7"/>
      <c r="I13" s="8">
        <v>0</v>
      </c>
      <c r="J13" s="7"/>
      <c r="K13" s="7" t="s">
        <v>207</v>
      </c>
      <c r="L13" s="7"/>
      <c r="M13" s="8">
        <v>0</v>
      </c>
      <c r="N13" s="7"/>
      <c r="O13" s="8">
        <v>0</v>
      </c>
      <c r="P13" s="7"/>
      <c r="Q13" s="7" t="s">
        <v>207</v>
      </c>
      <c r="R13" s="7"/>
      <c r="S13" s="8">
        <v>651062030</v>
      </c>
    </row>
    <row r="14" spans="1:19">
      <c r="A14" s="9" t="s">
        <v>77</v>
      </c>
      <c r="C14" s="7" t="s">
        <v>207</v>
      </c>
      <c r="D14" s="7"/>
      <c r="E14" s="7" t="s">
        <v>80</v>
      </c>
      <c r="F14" s="7"/>
      <c r="G14" s="8">
        <v>19</v>
      </c>
      <c r="H14" s="7"/>
      <c r="I14" s="8">
        <v>722095314</v>
      </c>
      <c r="J14" s="7"/>
      <c r="K14" s="7" t="s">
        <v>207</v>
      </c>
      <c r="L14" s="7"/>
      <c r="M14" s="8">
        <v>722095314</v>
      </c>
      <c r="N14" s="7"/>
      <c r="O14" s="8">
        <v>7936635914</v>
      </c>
      <c r="P14" s="7"/>
      <c r="Q14" s="7" t="s">
        <v>207</v>
      </c>
      <c r="R14" s="7"/>
      <c r="S14" s="8">
        <v>7936635914</v>
      </c>
    </row>
    <row r="15" spans="1:19">
      <c r="A15" s="9" t="s">
        <v>210</v>
      </c>
      <c r="C15" s="7" t="s">
        <v>207</v>
      </c>
      <c r="D15" s="7"/>
      <c r="E15" s="7" t="s">
        <v>211</v>
      </c>
      <c r="F15" s="7"/>
      <c r="G15" s="8">
        <v>20</v>
      </c>
      <c r="H15" s="7"/>
      <c r="I15" s="8">
        <v>0</v>
      </c>
      <c r="J15" s="7"/>
      <c r="K15" s="7" t="s">
        <v>207</v>
      </c>
      <c r="L15" s="7"/>
      <c r="M15" s="8">
        <v>0</v>
      </c>
      <c r="N15" s="7"/>
      <c r="O15" s="8">
        <v>22595899395</v>
      </c>
      <c r="P15" s="7"/>
      <c r="Q15" s="7" t="s">
        <v>207</v>
      </c>
      <c r="R15" s="7"/>
      <c r="S15" s="8">
        <v>22595899395</v>
      </c>
    </row>
    <row r="16" spans="1:19">
      <c r="A16" s="9" t="s">
        <v>212</v>
      </c>
      <c r="C16" s="7" t="s">
        <v>207</v>
      </c>
      <c r="D16" s="7"/>
      <c r="E16" s="7" t="s">
        <v>213</v>
      </c>
      <c r="F16" s="7"/>
      <c r="G16" s="8">
        <v>20</v>
      </c>
      <c r="H16" s="7"/>
      <c r="I16" s="8">
        <v>0</v>
      </c>
      <c r="J16" s="7"/>
      <c r="K16" s="7" t="s">
        <v>207</v>
      </c>
      <c r="L16" s="7"/>
      <c r="M16" s="8">
        <v>0</v>
      </c>
      <c r="N16" s="7"/>
      <c r="O16" s="8">
        <v>21906367605</v>
      </c>
      <c r="P16" s="7"/>
      <c r="Q16" s="7" t="s">
        <v>207</v>
      </c>
      <c r="R16" s="7"/>
      <c r="S16" s="8">
        <v>21906367605</v>
      </c>
    </row>
    <row r="17" spans="1:19">
      <c r="A17" s="9" t="s">
        <v>188</v>
      </c>
      <c r="C17" s="8">
        <v>30</v>
      </c>
      <c r="D17" s="7"/>
      <c r="E17" s="7" t="s">
        <v>207</v>
      </c>
      <c r="F17" s="7"/>
      <c r="G17" s="7">
        <v>0</v>
      </c>
      <c r="H17" s="7"/>
      <c r="I17" s="8">
        <v>183124</v>
      </c>
      <c r="J17" s="7"/>
      <c r="K17" s="8">
        <v>0</v>
      </c>
      <c r="L17" s="7"/>
      <c r="M17" s="8">
        <v>183124</v>
      </c>
      <c r="N17" s="7"/>
      <c r="O17" s="8">
        <v>183124</v>
      </c>
      <c r="P17" s="7"/>
      <c r="Q17" s="8">
        <v>0</v>
      </c>
      <c r="R17" s="7"/>
      <c r="S17" s="8">
        <v>183124</v>
      </c>
    </row>
    <row r="18" spans="1:19">
      <c r="A18" s="1" t="s">
        <v>192</v>
      </c>
      <c r="C18" s="8">
        <v>1</v>
      </c>
      <c r="D18" s="7"/>
      <c r="E18" s="7" t="s">
        <v>207</v>
      </c>
      <c r="F18" s="7"/>
      <c r="G18" s="7">
        <v>8</v>
      </c>
      <c r="H18" s="7"/>
      <c r="I18" s="8">
        <v>2294203577</v>
      </c>
      <c r="J18" s="7"/>
      <c r="K18" s="8">
        <v>0</v>
      </c>
      <c r="L18" s="7"/>
      <c r="M18" s="8">
        <v>2294203577</v>
      </c>
      <c r="N18" s="7"/>
      <c r="O18" s="8">
        <v>68070971520</v>
      </c>
      <c r="P18" s="7"/>
      <c r="Q18" s="8">
        <v>0</v>
      </c>
      <c r="R18" s="7"/>
      <c r="S18" s="8">
        <v>68070971520</v>
      </c>
    </row>
    <row r="19" spans="1:19">
      <c r="A19" s="1" t="s">
        <v>195</v>
      </c>
      <c r="C19" s="8">
        <v>17</v>
      </c>
      <c r="D19" s="7"/>
      <c r="E19" s="7" t="s">
        <v>207</v>
      </c>
      <c r="F19" s="7"/>
      <c r="G19" s="7">
        <v>10</v>
      </c>
      <c r="H19" s="7"/>
      <c r="I19" s="8">
        <v>647469168</v>
      </c>
      <c r="J19" s="7"/>
      <c r="K19" s="8">
        <v>0</v>
      </c>
      <c r="L19" s="7"/>
      <c r="M19" s="8">
        <v>647469168</v>
      </c>
      <c r="N19" s="7"/>
      <c r="O19" s="8">
        <v>3946898955</v>
      </c>
      <c r="P19" s="7"/>
      <c r="Q19" s="8">
        <v>0</v>
      </c>
      <c r="R19" s="7"/>
      <c r="S19" s="8">
        <v>3946898955</v>
      </c>
    </row>
    <row r="20" spans="1:19" ht="22.5" thickBot="1">
      <c r="C20" s="7"/>
      <c r="D20" s="7"/>
      <c r="E20" s="7"/>
      <c r="F20" s="7"/>
      <c r="G20" s="7"/>
      <c r="H20" s="7"/>
      <c r="I20" s="12">
        <f>SUM(I8:I19)</f>
        <v>20595196737</v>
      </c>
      <c r="J20" s="7"/>
      <c r="K20" s="12">
        <f>SUM(K8:K19)</f>
        <v>0</v>
      </c>
      <c r="L20" s="7"/>
      <c r="M20" s="12">
        <f>SUM(M8:M19)</f>
        <v>20595196737</v>
      </c>
      <c r="N20" s="7"/>
      <c r="O20" s="12">
        <f>SUM(O8:O19)</f>
        <v>229504829561</v>
      </c>
      <c r="P20" s="7"/>
      <c r="Q20" s="12">
        <f>SUM(Q8:Q19)</f>
        <v>0</v>
      </c>
      <c r="R20" s="7"/>
      <c r="S20" s="12">
        <f>SUM(S8:S19)</f>
        <v>230155891591</v>
      </c>
    </row>
    <row r="21" spans="1:19" ht="22.5" thickTop="1"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</row>
    <row r="22" spans="1:19"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</row>
    <row r="23" spans="1:19"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</row>
    <row r="24" spans="1:19"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</row>
    <row r="25" spans="1:19"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</row>
    <row r="26" spans="1:19"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</row>
    <row r="27" spans="1:19"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</row>
    <row r="28" spans="1:19"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</row>
    <row r="29" spans="1:19"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</row>
    <row r="30" spans="1:19"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</row>
    <row r="31" spans="1:19"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</row>
    <row r="32" spans="1:19"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</row>
    <row r="33" spans="3:19"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</row>
    <row r="34" spans="3:19"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</row>
    <row r="35" spans="3:19"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</row>
    <row r="36" spans="3:19"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</row>
    <row r="37" spans="3:19"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</row>
    <row r="38" spans="3:19"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</row>
    <row r="39" spans="3:19"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</row>
    <row r="40" spans="3:19"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</row>
    <row r="41" spans="3:19"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</row>
    <row r="42" spans="3:19"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</row>
    <row r="43" spans="3:19"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</row>
    <row r="44" spans="3:19"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</row>
    <row r="45" spans="3:19"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</row>
    <row r="46" spans="3:19"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</row>
    <row r="47" spans="3:19"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</row>
    <row r="48" spans="3:19"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</row>
    <row r="49" spans="3:19"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</row>
    <row r="50" spans="3:19"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</row>
    <row r="51" spans="3:19"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</row>
    <row r="52" spans="3:19"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</row>
    <row r="53" spans="3:19"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</row>
    <row r="54" spans="3:19"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</row>
    <row r="55" spans="3:19"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</row>
    <row r="56" spans="3:19"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</row>
    <row r="57" spans="3:19"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</row>
    <row r="58" spans="3:19"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</row>
    <row r="59" spans="3:19"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</row>
    <row r="60" spans="3:19"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</row>
    <row r="61" spans="3:19"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</row>
  </sheetData>
  <mergeCells count="16">
    <mergeCell ref="A2:S2"/>
    <mergeCell ref="A3:S3"/>
    <mergeCell ref="A4:S4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S61"/>
  <sheetViews>
    <sheetView rightToLeft="1" topLeftCell="A22" workbookViewId="0">
      <selection activeCell="M45" sqref="M45"/>
    </sheetView>
  </sheetViews>
  <sheetFormatPr defaultRowHeight="21.75"/>
  <cols>
    <col min="1" max="1" width="26.140625" style="1" bestFit="1" customWidth="1"/>
    <col min="2" max="2" width="1" style="1" customWidth="1"/>
    <col min="3" max="3" width="15.140625" style="1" bestFit="1" customWidth="1"/>
    <col min="4" max="4" width="1" style="1" customWidth="1"/>
    <col min="5" max="5" width="40.42578125" style="1" bestFit="1" customWidth="1"/>
    <col min="6" max="6" width="1" style="1" customWidth="1"/>
    <col min="7" max="7" width="28.28515625" style="1" bestFit="1" customWidth="1"/>
    <col min="8" max="8" width="1" style="1" customWidth="1"/>
    <col min="9" max="9" width="26.85546875" style="1" bestFit="1" customWidth="1"/>
    <col min="10" max="10" width="1" style="1" customWidth="1"/>
    <col min="11" max="11" width="17" style="1" bestFit="1" customWidth="1"/>
    <col min="12" max="12" width="1" style="1" customWidth="1"/>
    <col min="13" max="13" width="29.28515625" style="1" bestFit="1" customWidth="1"/>
    <col min="14" max="14" width="1" style="1" customWidth="1"/>
    <col min="15" max="15" width="26.85546875" style="1" bestFit="1" customWidth="1"/>
    <col min="16" max="16" width="1" style="1" customWidth="1"/>
    <col min="17" max="17" width="17" style="1" bestFit="1" customWidth="1"/>
    <col min="18" max="18" width="1" style="1" customWidth="1"/>
    <col min="19" max="19" width="29.28515625" style="1" customWidth="1"/>
    <col min="20" max="16384" width="9.140625" style="1"/>
  </cols>
  <sheetData>
    <row r="2" spans="1:19" ht="22.5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spans="1:19" ht="22.5">
      <c r="A3" s="23" t="s">
        <v>198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</row>
    <row r="4" spans="1:19" ht="22.5">
      <c r="A4" s="23" t="s">
        <v>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</row>
    <row r="6" spans="1:19" ht="22.5">
      <c r="A6" s="27" t="s">
        <v>3</v>
      </c>
      <c r="C6" s="25" t="s">
        <v>199</v>
      </c>
      <c r="D6" s="25" t="s">
        <v>214</v>
      </c>
      <c r="E6" s="25" t="s">
        <v>214</v>
      </c>
      <c r="F6" s="25" t="s">
        <v>214</v>
      </c>
      <c r="G6" s="25" t="s">
        <v>214</v>
      </c>
      <c r="I6" s="25" t="s">
        <v>200</v>
      </c>
      <c r="J6" s="25" t="s">
        <v>200</v>
      </c>
      <c r="K6" s="25" t="s">
        <v>200</v>
      </c>
      <c r="L6" s="25" t="s">
        <v>200</v>
      </c>
      <c r="M6" s="25" t="s">
        <v>200</v>
      </c>
      <c r="N6" s="9"/>
      <c r="O6" s="25" t="s">
        <v>201</v>
      </c>
      <c r="P6" s="25" t="s">
        <v>201</v>
      </c>
      <c r="Q6" s="25" t="s">
        <v>201</v>
      </c>
      <c r="R6" s="25" t="s">
        <v>201</v>
      </c>
      <c r="S6" s="25" t="s">
        <v>201</v>
      </c>
    </row>
    <row r="7" spans="1:19" ht="22.5">
      <c r="A7" s="25" t="s">
        <v>3</v>
      </c>
      <c r="C7" s="26" t="s">
        <v>215</v>
      </c>
      <c r="E7" s="26" t="s">
        <v>216</v>
      </c>
      <c r="G7" s="26" t="s">
        <v>217</v>
      </c>
      <c r="I7" s="26" t="s">
        <v>218</v>
      </c>
      <c r="J7" s="3"/>
      <c r="K7" s="26" t="s">
        <v>205</v>
      </c>
      <c r="M7" s="26" t="s">
        <v>219</v>
      </c>
      <c r="N7" s="9"/>
      <c r="O7" s="25" t="s">
        <v>218</v>
      </c>
      <c r="Q7" s="25" t="s">
        <v>205</v>
      </c>
      <c r="R7" s="5"/>
      <c r="S7" s="25" t="s">
        <v>219</v>
      </c>
    </row>
    <row r="8" spans="1:19">
      <c r="A8" s="9" t="s">
        <v>55</v>
      </c>
      <c r="C8" s="9" t="s">
        <v>220</v>
      </c>
      <c r="E8" s="17">
        <v>800401</v>
      </c>
      <c r="F8" s="7"/>
      <c r="G8" s="17">
        <v>1600</v>
      </c>
      <c r="I8" s="17">
        <v>0</v>
      </c>
      <c r="J8" s="7"/>
      <c r="K8" s="17">
        <v>0</v>
      </c>
      <c r="L8" s="7"/>
      <c r="M8" s="18">
        <v>0</v>
      </c>
      <c r="O8" s="18">
        <v>1280641600</v>
      </c>
      <c r="P8" s="7"/>
      <c r="Q8" s="17">
        <v>0</v>
      </c>
      <c r="R8" s="7"/>
      <c r="S8" s="17">
        <f>O8-Q8</f>
        <v>1280641600</v>
      </c>
    </row>
    <row r="9" spans="1:19">
      <c r="A9" s="9" t="s">
        <v>45</v>
      </c>
      <c r="B9" s="9"/>
      <c r="C9" s="13" t="s">
        <v>221</v>
      </c>
      <c r="D9" s="13"/>
      <c r="E9" s="17">
        <v>2499294</v>
      </c>
      <c r="F9" s="13"/>
      <c r="G9" s="17">
        <v>1300</v>
      </c>
      <c r="H9" s="13"/>
      <c r="I9" s="17">
        <v>3249082200</v>
      </c>
      <c r="J9" s="13"/>
      <c r="K9" s="17">
        <v>233405142</v>
      </c>
      <c r="L9" s="13"/>
      <c r="M9" s="17">
        <v>3015677058</v>
      </c>
      <c r="N9" s="13"/>
      <c r="O9" s="17">
        <v>3249082200</v>
      </c>
      <c r="P9" s="13"/>
      <c r="Q9" s="17">
        <v>233405142</v>
      </c>
      <c r="R9" s="13"/>
      <c r="S9" s="17">
        <f t="shared" ref="S9:S41" si="0">O9-Q9</f>
        <v>3015677058</v>
      </c>
    </row>
    <row r="10" spans="1:19">
      <c r="A10" s="1" t="s">
        <v>46</v>
      </c>
      <c r="C10" s="7" t="s">
        <v>222</v>
      </c>
      <c r="D10" s="7"/>
      <c r="E10" s="8">
        <v>32979255</v>
      </c>
      <c r="F10" s="7"/>
      <c r="G10" s="8">
        <v>800</v>
      </c>
      <c r="H10" s="7"/>
      <c r="I10" s="8">
        <v>0</v>
      </c>
      <c r="J10" s="7"/>
      <c r="K10" s="8">
        <v>0</v>
      </c>
      <c r="L10" s="7"/>
      <c r="M10" s="8">
        <v>0</v>
      </c>
      <c r="N10" s="7"/>
      <c r="O10" s="8">
        <v>26383404000</v>
      </c>
      <c r="P10" s="7"/>
      <c r="Q10" s="8">
        <v>0</v>
      </c>
      <c r="R10" s="7"/>
      <c r="S10" s="17">
        <f t="shared" si="0"/>
        <v>26383404000</v>
      </c>
    </row>
    <row r="11" spans="1:19">
      <c r="A11" s="1" t="s">
        <v>47</v>
      </c>
      <c r="C11" s="7" t="s">
        <v>223</v>
      </c>
      <c r="D11" s="7"/>
      <c r="E11" s="8">
        <v>56300000</v>
      </c>
      <c r="F11" s="7"/>
      <c r="G11" s="8">
        <v>800</v>
      </c>
      <c r="H11" s="7"/>
      <c r="I11" s="8">
        <v>45040000000</v>
      </c>
      <c r="J11" s="7"/>
      <c r="K11" s="8">
        <v>966005362</v>
      </c>
      <c r="L11" s="7"/>
      <c r="M11" s="8">
        <v>44073994638</v>
      </c>
      <c r="N11" s="7"/>
      <c r="O11" s="8">
        <v>45040000000</v>
      </c>
      <c r="P11" s="7"/>
      <c r="Q11" s="8">
        <v>966005362</v>
      </c>
      <c r="R11" s="7"/>
      <c r="S11" s="17">
        <f t="shared" si="0"/>
        <v>44073994638</v>
      </c>
    </row>
    <row r="12" spans="1:19">
      <c r="A12" s="1" t="s">
        <v>62</v>
      </c>
      <c r="C12" s="7" t="s">
        <v>222</v>
      </c>
      <c r="D12" s="7"/>
      <c r="E12" s="8">
        <v>18700000</v>
      </c>
      <c r="F12" s="7"/>
      <c r="G12" s="8">
        <v>250</v>
      </c>
      <c r="H12" s="7"/>
      <c r="I12" s="8">
        <v>0</v>
      </c>
      <c r="J12" s="7"/>
      <c r="K12" s="8">
        <v>0</v>
      </c>
      <c r="L12" s="7"/>
      <c r="M12" s="8">
        <v>0</v>
      </c>
      <c r="N12" s="7"/>
      <c r="O12" s="8">
        <v>4675000000</v>
      </c>
      <c r="P12" s="7"/>
      <c r="Q12" s="8">
        <v>0</v>
      </c>
      <c r="R12" s="7"/>
      <c r="S12" s="17">
        <f t="shared" si="0"/>
        <v>4675000000</v>
      </c>
    </row>
    <row r="13" spans="1:19">
      <c r="A13" s="1" t="s">
        <v>30</v>
      </c>
      <c r="C13" s="7" t="s">
        <v>224</v>
      </c>
      <c r="D13" s="7"/>
      <c r="E13" s="8">
        <v>15800000</v>
      </c>
      <c r="F13" s="7"/>
      <c r="G13" s="8">
        <v>900</v>
      </c>
      <c r="H13" s="7"/>
      <c r="I13" s="8">
        <v>0</v>
      </c>
      <c r="J13" s="7"/>
      <c r="K13" s="8">
        <v>0</v>
      </c>
      <c r="L13" s="7"/>
      <c r="M13" s="8">
        <v>0</v>
      </c>
      <c r="N13" s="7"/>
      <c r="O13" s="8">
        <v>14220000000</v>
      </c>
      <c r="P13" s="7"/>
      <c r="Q13" s="8">
        <v>0</v>
      </c>
      <c r="R13" s="7"/>
      <c r="S13" s="17">
        <f t="shared" si="0"/>
        <v>14220000000</v>
      </c>
    </row>
    <row r="14" spans="1:19">
      <c r="A14" s="1" t="s">
        <v>26</v>
      </c>
      <c r="C14" s="7" t="s">
        <v>225</v>
      </c>
      <c r="D14" s="7"/>
      <c r="E14" s="8">
        <v>7006623</v>
      </c>
      <c r="F14" s="7"/>
      <c r="G14" s="8">
        <v>200</v>
      </c>
      <c r="H14" s="7"/>
      <c r="I14" s="8">
        <v>0</v>
      </c>
      <c r="J14" s="7"/>
      <c r="K14" s="8">
        <v>0</v>
      </c>
      <c r="L14" s="7"/>
      <c r="M14" s="8">
        <v>0</v>
      </c>
      <c r="N14" s="7"/>
      <c r="O14" s="8">
        <v>1401324600</v>
      </c>
      <c r="P14" s="7"/>
      <c r="Q14" s="8">
        <v>0</v>
      </c>
      <c r="R14" s="7"/>
      <c r="S14" s="17">
        <f t="shared" si="0"/>
        <v>1401324600</v>
      </c>
    </row>
    <row r="15" spans="1:19">
      <c r="A15" s="1" t="s">
        <v>36</v>
      </c>
      <c r="C15" s="7" t="s">
        <v>226</v>
      </c>
      <c r="D15" s="7"/>
      <c r="E15" s="8">
        <v>600000</v>
      </c>
      <c r="F15" s="7"/>
      <c r="G15" s="8">
        <v>8500</v>
      </c>
      <c r="H15" s="7"/>
      <c r="I15" s="8">
        <v>0</v>
      </c>
      <c r="J15" s="7"/>
      <c r="K15" s="8">
        <v>0</v>
      </c>
      <c r="L15" s="7"/>
      <c r="M15" s="8">
        <v>0</v>
      </c>
      <c r="N15" s="7"/>
      <c r="O15" s="8">
        <v>5100000000</v>
      </c>
      <c r="P15" s="7"/>
      <c r="Q15" s="8">
        <v>0</v>
      </c>
      <c r="R15" s="7"/>
      <c r="S15" s="17">
        <f t="shared" si="0"/>
        <v>5100000000</v>
      </c>
    </row>
    <row r="16" spans="1:19">
      <c r="A16" s="1" t="s">
        <v>227</v>
      </c>
      <c r="C16" s="7" t="s">
        <v>225</v>
      </c>
      <c r="D16" s="7"/>
      <c r="E16" s="8">
        <v>150000</v>
      </c>
      <c r="F16" s="7"/>
      <c r="G16" s="8">
        <v>2090</v>
      </c>
      <c r="H16" s="7"/>
      <c r="I16" s="8">
        <v>0</v>
      </c>
      <c r="J16" s="7"/>
      <c r="K16" s="8">
        <v>0</v>
      </c>
      <c r="L16" s="7"/>
      <c r="M16" s="8">
        <v>0</v>
      </c>
      <c r="N16" s="7"/>
      <c r="O16" s="8">
        <v>313500000</v>
      </c>
      <c r="P16" s="7"/>
      <c r="Q16" s="8">
        <v>0</v>
      </c>
      <c r="R16" s="7"/>
      <c r="S16" s="17">
        <f t="shared" si="0"/>
        <v>313500000</v>
      </c>
    </row>
    <row r="17" spans="1:19">
      <c r="A17" s="1" t="s">
        <v>56</v>
      </c>
      <c r="C17" s="7" t="s">
        <v>228</v>
      </c>
      <c r="D17" s="7"/>
      <c r="E17" s="8">
        <v>79500001</v>
      </c>
      <c r="F17" s="7"/>
      <c r="G17" s="8">
        <v>225</v>
      </c>
      <c r="H17" s="7"/>
      <c r="I17" s="8">
        <v>0</v>
      </c>
      <c r="J17" s="7"/>
      <c r="K17" s="8">
        <v>0</v>
      </c>
      <c r="L17" s="7"/>
      <c r="M17" s="8">
        <v>0</v>
      </c>
      <c r="N17" s="7"/>
      <c r="O17" s="8">
        <v>17887500225</v>
      </c>
      <c r="P17" s="7"/>
      <c r="Q17" s="8">
        <v>0</v>
      </c>
      <c r="R17" s="7"/>
      <c r="S17" s="17">
        <f t="shared" si="0"/>
        <v>17887500225</v>
      </c>
    </row>
    <row r="18" spans="1:19">
      <c r="A18" s="1" t="s">
        <v>54</v>
      </c>
      <c r="C18" s="7" t="s">
        <v>228</v>
      </c>
      <c r="D18" s="7"/>
      <c r="E18" s="8">
        <v>21800000</v>
      </c>
      <c r="F18" s="7"/>
      <c r="G18" s="8">
        <v>530</v>
      </c>
      <c r="H18" s="7"/>
      <c r="I18" s="8">
        <v>0</v>
      </c>
      <c r="J18" s="7"/>
      <c r="K18" s="8">
        <v>0</v>
      </c>
      <c r="L18" s="7"/>
      <c r="M18" s="8">
        <v>0</v>
      </c>
      <c r="N18" s="7"/>
      <c r="O18" s="8">
        <v>11554000000</v>
      </c>
      <c r="P18" s="7"/>
      <c r="Q18" s="8">
        <v>28392488</v>
      </c>
      <c r="R18" s="7"/>
      <c r="S18" s="17">
        <f t="shared" si="0"/>
        <v>11525607512</v>
      </c>
    </row>
    <row r="19" spans="1:19">
      <c r="A19" s="1" t="s">
        <v>23</v>
      </c>
      <c r="C19" s="7" t="s">
        <v>229</v>
      </c>
      <c r="D19" s="7"/>
      <c r="E19" s="8">
        <v>6000000</v>
      </c>
      <c r="F19" s="7"/>
      <c r="G19" s="8">
        <v>1370</v>
      </c>
      <c r="H19" s="7"/>
      <c r="I19" s="8">
        <v>0</v>
      </c>
      <c r="J19" s="7"/>
      <c r="K19" s="8">
        <v>0</v>
      </c>
      <c r="L19" s="7"/>
      <c r="M19" s="8">
        <v>0</v>
      </c>
      <c r="N19" s="7"/>
      <c r="O19" s="8">
        <v>8220000000</v>
      </c>
      <c r="P19" s="7"/>
      <c r="Q19" s="8">
        <v>0</v>
      </c>
      <c r="R19" s="7"/>
      <c r="S19" s="17">
        <f t="shared" si="0"/>
        <v>8220000000</v>
      </c>
    </row>
    <row r="20" spans="1:19">
      <c r="A20" s="1" t="s">
        <v>20</v>
      </c>
      <c r="C20" s="7" t="s">
        <v>230</v>
      </c>
      <c r="D20" s="7"/>
      <c r="E20" s="8">
        <v>24397955</v>
      </c>
      <c r="F20" s="7"/>
      <c r="G20" s="8">
        <v>6800</v>
      </c>
      <c r="H20" s="7"/>
      <c r="I20" s="8">
        <v>0</v>
      </c>
      <c r="J20" s="7"/>
      <c r="K20" s="8">
        <v>0</v>
      </c>
      <c r="L20" s="7"/>
      <c r="M20" s="8">
        <v>0</v>
      </c>
      <c r="N20" s="7"/>
      <c r="O20" s="8">
        <v>165906094000</v>
      </c>
      <c r="P20" s="7"/>
      <c r="Q20" s="8">
        <v>0</v>
      </c>
      <c r="R20" s="7"/>
      <c r="S20" s="17">
        <f t="shared" si="0"/>
        <v>165906094000</v>
      </c>
    </row>
    <row r="21" spans="1:19">
      <c r="A21" s="1" t="s">
        <v>59</v>
      </c>
      <c r="C21" s="7" t="s">
        <v>231</v>
      </c>
      <c r="D21" s="7"/>
      <c r="E21" s="8">
        <v>40000000</v>
      </c>
      <c r="F21" s="7"/>
      <c r="G21" s="8">
        <v>1250</v>
      </c>
      <c r="H21" s="7"/>
      <c r="I21" s="8">
        <v>0</v>
      </c>
      <c r="J21" s="7"/>
      <c r="K21" s="8">
        <v>0</v>
      </c>
      <c r="L21" s="7"/>
      <c r="M21" s="8">
        <v>0</v>
      </c>
      <c r="N21" s="7"/>
      <c r="O21" s="8">
        <v>50000000000</v>
      </c>
      <c r="P21" s="7"/>
      <c r="Q21" s="8">
        <v>0</v>
      </c>
      <c r="R21" s="7"/>
      <c r="S21" s="17">
        <f t="shared" si="0"/>
        <v>50000000000</v>
      </c>
    </row>
    <row r="22" spans="1:19">
      <c r="A22" s="1" t="s">
        <v>52</v>
      </c>
      <c r="C22" s="7" t="s">
        <v>232</v>
      </c>
      <c r="D22" s="7"/>
      <c r="E22" s="8">
        <v>1000000</v>
      </c>
      <c r="F22" s="7"/>
      <c r="G22" s="8">
        <v>348</v>
      </c>
      <c r="H22" s="7"/>
      <c r="I22" s="8">
        <v>0</v>
      </c>
      <c r="J22" s="7"/>
      <c r="K22" s="8">
        <v>0</v>
      </c>
      <c r="L22" s="7"/>
      <c r="M22" s="8">
        <v>0</v>
      </c>
      <c r="N22" s="7"/>
      <c r="O22" s="8">
        <v>348000000</v>
      </c>
      <c r="P22" s="7"/>
      <c r="Q22" s="8">
        <v>0</v>
      </c>
      <c r="R22" s="7"/>
      <c r="S22" s="17">
        <f t="shared" si="0"/>
        <v>348000000</v>
      </c>
    </row>
    <row r="23" spans="1:19">
      <c r="A23" s="1" t="s">
        <v>42</v>
      </c>
      <c r="C23" s="7" t="s">
        <v>228</v>
      </c>
      <c r="D23" s="7"/>
      <c r="E23" s="8">
        <v>10100000</v>
      </c>
      <c r="F23" s="7"/>
      <c r="G23" s="8">
        <v>3700</v>
      </c>
      <c r="H23" s="7"/>
      <c r="I23" s="8">
        <v>0</v>
      </c>
      <c r="J23" s="7"/>
      <c r="K23" s="8">
        <v>0</v>
      </c>
      <c r="L23" s="7"/>
      <c r="M23" s="8">
        <v>0</v>
      </c>
      <c r="N23" s="7"/>
      <c r="O23" s="8">
        <v>37370000000</v>
      </c>
      <c r="P23" s="7"/>
      <c r="Q23" s="8">
        <v>0</v>
      </c>
      <c r="R23" s="7"/>
      <c r="S23" s="17">
        <f t="shared" si="0"/>
        <v>37370000000</v>
      </c>
    </row>
    <row r="24" spans="1:19">
      <c r="A24" s="1" t="s">
        <v>48</v>
      </c>
      <c r="C24" s="7" t="s">
        <v>233</v>
      </c>
      <c r="D24" s="7"/>
      <c r="E24" s="8">
        <v>4032094</v>
      </c>
      <c r="F24" s="7"/>
      <c r="G24" s="8">
        <v>1000</v>
      </c>
      <c r="H24" s="7"/>
      <c r="I24" s="8">
        <v>0</v>
      </c>
      <c r="J24" s="7"/>
      <c r="K24" s="8">
        <v>0</v>
      </c>
      <c r="L24" s="7"/>
      <c r="M24" s="8">
        <v>0</v>
      </c>
      <c r="N24" s="7"/>
      <c r="O24" s="8">
        <v>4032094000</v>
      </c>
      <c r="P24" s="7"/>
      <c r="Q24" s="8">
        <v>0</v>
      </c>
      <c r="R24" s="7"/>
      <c r="S24" s="17">
        <f t="shared" si="0"/>
        <v>4032094000</v>
      </c>
    </row>
    <row r="25" spans="1:19">
      <c r="A25" s="1" t="s">
        <v>31</v>
      </c>
      <c r="C25" s="7" t="s">
        <v>220</v>
      </c>
      <c r="D25" s="7"/>
      <c r="E25" s="8">
        <v>100000</v>
      </c>
      <c r="F25" s="7"/>
      <c r="G25" s="8">
        <v>1210</v>
      </c>
      <c r="H25" s="7"/>
      <c r="I25" s="8">
        <v>0</v>
      </c>
      <c r="J25" s="7"/>
      <c r="K25" s="8">
        <v>0</v>
      </c>
      <c r="L25" s="7"/>
      <c r="M25" s="8">
        <v>0</v>
      </c>
      <c r="N25" s="7"/>
      <c r="O25" s="8">
        <v>121000000</v>
      </c>
      <c r="P25" s="7"/>
      <c r="Q25" s="8">
        <v>0</v>
      </c>
      <c r="R25" s="7"/>
      <c r="S25" s="17">
        <f t="shared" si="0"/>
        <v>121000000</v>
      </c>
    </row>
    <row r="26" spans="1:19">
      <c r="A26" s="1" t="s">
        <v>57</v>
      </c>
      <c r="C26" s="7" t="s">
        <v>234</v>
      </c>
      <c r="D26" s="7"/>
      <c r="E26" s="8">
        <v>7500000</v>
      </c>
      <c r="F26" s="7"/>
      <c r="G26" s="8">
        <v>320</v>
      </c>
      <c r="H26" s="7"/>
      <c r="I26" s="8">
        <v>1837</v>
      </c>
      <c r="J26" s="7"/>
      <c r="K26" s="8">
        <v>0</v>
      </c>
      <c r="L26" s="7"/>
      <c r="M26" s="8">
        <v>1837</v>
      </c>
      <c r="N26" s="7"/>
      <c r="O26" s="8">
        <v>2400001837</v>
      </c>
      <c r="P26" s="7"/>
      <c r="Q26" s="8">
        <v>0</v>
      </c>
      <c r="R26" s="7"/>
      <c r="S26" s="17">
        <f t="shared" si="0"/>
        <v>2400001837</v>
      </c>
    </row>
    <row r="27" spans="1:19">
      <c r="A27" s="1" t="s">
        <v>60</v>
      </c>
      <c r="C27" s="7" t="s">
        <v>235</v>
      </c>
      <c r="D27" s="7"/>
      <c r="E27" s="8">
        <v>9700000</v>
      </c>
      <c r="F27" s="7"/>
      <c r="G27" s="8">
        <v>1850</v>
      </c>
      <c r="H27" s="7"/>
      <c r="I27" s="8">
        <v>0</v>
      </c>
      <c r="J27" s="7"/>
      <c r="K27" s="8">
        <v>0</v>
      </c>
      <c r="L27" s="7"/>
      <c r="M27" s="8">
        <v>0</v>
      </c>
      <c r="N27" s="7"/>
      <c r="O27" s="8">
        <v>17945000000</v>
      </c>
      <c r="P27" s="7"/>
      <c r="Q27" s="8">
        <v>0</v>
      </c>
      <c r="R27" s="7"/>
      <c r="S27" s="17">
        <f t="shared" si="0"/>
        <v>17945000000</v>
      </c>
    </row>
    <row r="28" spans="1:19">
      <c r="A28" s="1" t="s">
        <v>15</v>
      </c>
      <c r="C28" s="7" t="s">
        <v>234</v>
      </c>
      <c r="D28" s="7"/>
      <c r="E28" s="8">
        <v>8454033</v>
      </c>
      <c r="F28" s="7"/>
      <c r="G28" s="8">
        <v>200</v>
      </c>
      <c r="H28" s="7"/>
      <c r="I28" s="8">
        <v>0</v>
      </c>
      <c r="J28" s="7"/>
      <c r="K28" s="8">
        <v>0</v>
      </c>
      <c r="L28" s="7"/>
      <c r="M28" s="8">
        <v>0</v>
      </c>
      <c r="N28" s="7"/>
      <c r="O28" s="8">
        <v>1690808754</v>
      </c>
      <c r="P28" s="7"/>
      <c r="Q28" s="8">
        <v>0</v>
      </c>
      <c r="R28" s="7"/>
      <c r="S28" s="17">
        <f t="shared" si="0"/>
        <v>1690808754</v>
      </c>
    </row>
    <row r="29" spans="1:19">
      <c r="A29" s="1" t="s">
        <v>21</v>
      </c>
      <c r="C29" s="7" t="s">
        <v>236</v>
      </c>
      <c r="D29" s="7"/>
      <c r="E29" s="8">
        <v>10320019</v>
      </c>
      <c r="F29" s="7"/>
      <c r="G29" s="8">
        <v>2400</v>
      </c>
      <c r="H29" s="7"/>
      <c r="I29" s="8">
        <v>0</v>
      </c>
      <c r="J29" s="7"/>
      <c r="K29" s="8">
        <v>0</v>
      </c>
      <c r="L29" s="7"/>
      <c r="M29" s="8">
        <v>0</v>
      </c>
      <c r="N29" s="7"/>
      <c r="O29" s="8">
        <v>24768045600</v>
      </c>
      <c r="P29" s="7"/>
      <c r="Q29" s="8">
        <v>0</v>
      </c>
      <c r="R29" s="7"/>
      <c r="S29" s="17">
        <f t="shared" si="0"/>
        <v>24768045600</v>
      </c>
    </row>
    <row r="30" spans="1:19">
      <c r="A30" s="1" t="s">
        <v>237</v>
      </c>
      <c r="C30" s="7" t="s">
        <v>238</v>
      </c>
      <c r="D30" s="7"/>
      <c r="E30" s="8">
        <v>700000</v>
      </c>
      <c r="F30" s="7"/>
      <c r="G30" s="8">
        <v>170</v>
      </c>
      <c r="H30" s="7"/>
      <c r="I30" s="8">
        <v>0</v>
      </c>
      <c r="J30" s="7"/>
      <c r="K30" s="8">
        <v>0</v>
      </c>
      <c r="L30" s="7"/>
      <c r="M30" s="8">
        <v>0</v>
      </c>
      <c r="N30" s="7"/>
      <c r="O30" s="8">
        <v>119000000</v>
      </c>
      <c r="P30" s="7"/>
      <c r="Q30" s="8">
        <v>0</v>
      </c>
      <c r="R30" s="7"/>
      <c r="S30" s="17">
        <f t="shared" si="0"/>
        <v>119000000</v>
      </c>
    </row>
    <row r="31" spans="1:19">
      <c r="A31" s="1" t="s">
        <v>239</v>
      </c>
      <c r="C31" s="7" t="s">
        <v>240</v>
      </c>
      <c r="D31" s="7"/>
      <c r="E31" s="8">
        <v>350000</v>
      </c>
      <c r="F31" s="7"/>
      <c r="G31" s="8">
        <v>1600</v>
      </c>
      <c r="H31" s="7"/>
      <c r="I31" s="8">
        <v>0</v>
      </c>
      <c r="J31" s="7"/>
      <c r="K31" s="8">
        <v>0</v>
      </c>
      <c r="L31" s="7"/>
      <c r="M31" s="8">
        <v>0</v>
      </c>
      <c r="N31" s="7"/>
      <c r="O31" s="8">
        <v>560000000</v>
      </c>
      <c r="P31" s="7"/>
      <c r="Q31" s="8">
        <v>0</v>
      </c>
      <c r="R31" s="7"/>
      <c r="S31" s="17">
        <f t="shared" si="0"/>
        <v>560000000</v>
      </c>
    </row>
    <row r="32" spans="1:19">
      <c r="A32" s="1" t="s">
        <v>29</v>
      </c>
      <c r="C32" s="7" t="s">
        <v>241</v>
      </c>
      <c r="D32" s="7"/>
      <c r="E32" s="8">
        <v>500000</v>
      </c>
      <c r="F32" s="7"/>
      <c r="G32" s="8">
        <v>867</v>
      </c>
      <c r="H32" s="7"/>
      <c r="I32" s="8">
        <v>433500000</v>
      </c>
      <c r="J32" s="7"/>
      <c r="K32" s="8">
        <v>9013078</v>
      </c>
      <c r="L32" s="7"/>
      <c r="M32" s="8">
        <v>424486922</v>
      </c>
      <c r="N32" s="7"/>
      <c r="O32" s="8">
        <v>433500000</v>
      </c>
      <c r="P32" s="7"/>
      <c r="Q32" s="8">
        <v>9013078</v>
      </c>
      <c r="R32" s="7"/>
      <c r="S32" s="17">
        <f t="shared" si="0"/>
        <v>424486922</v>
      </c>
    </row>
    <row r="33" spans="1:19">
      <c r="A33" s="1" t="s">
        <v>22</v>
      </c>
      <c r="C33" s="7" t="s">
        <v>242</v>
      </c>
      <c r="D33" s="7"/>
      <c r="E33" s="8">
        <v>2061247</v>
      </c>
      <c r="F33" s="7"/>
      <c r="G33" s="8">
        <v>4200</v>
      </c>
      <c r="H33" s="7"/>
      <c r="I33" s="8">
        <v>0</v>
      </c>
      <c r="J33" s="7"/>
      <c r="K33" s="8">
        <v>0</v>
      </c>
      <c r="L33" s="7"/>
      <c r="M33" s="8">
        <v>0</v>
      </c>
      <c r="N33" s="7"/>
      <c r="O33" s="8">
        <v>8657237400</v>
      </c>
      <c r="P33" s="7"/>
      <c r="Q33" s="8">
        <v>0</v>
      </c>
      <c r="R33" s="7"/>
      <c r="S33" s="17">
        <f t="shared" si="0"/>
        <v>8657237400</v>
      </c>
    </row>
    <row r="34" spans="1:19">
      <c r="A34" s="1" t="s">
        <v>25</v>
      </c>
      <c r="C34" s="7" t="s">
        <v>243</v>
      </c>
      <c r="D34" s="7"/>
      <c r="E34" s="8">
        <v>1500000</v>
      </c>
      <c r="F34" s="7"/>
      <c r="G34" s="8">
        <v>10000</v>
      </c>
      <c r="H34" s="7"/>
      <c r="I34" s="8">
        <v>0</v>
      </c>
      <c r="J34" s="7"/>
      <c r="K34" s="8">
        <v>0</v>
      </c>
      <c r="L34" s="7"/>
      <c r="M34" s="8">
        <v>0</v>
      </c>
      <c r="N34" s="7"/>
      <c r="O34" s="8">
        <v>15000000000</v>
      </c>
      <c r="P34" s="7"/>
      <c r="Q34" s="8">
        <v>0</v>
      </c>
      <c r="R34" s="7"/>
      <c r="S34" s="17">
        <f t="shared" si="0"/>
        <v>15000000000</v>
      </c>
    </row>
    <row r="35" spans="1:19">
      <c r="A35" s="1" t="s">
        <v>44</v>
      </c>
      <c r="C35" s="7" t="s">
        <v>197</v>
      </c>
      <c r="D35" s="7"/>
      <c r="E35" s="8">
        <v>18000000</v>
      </c>
      <c r="F35" s="7"/>
      <c r="G35" s="8">
        <v>690</v>
      </c>
      <c r="H35" s="7"/>
      <c r="I35" s="8">
        <v>0</v>
      </c>
      <c r="J35" s="7"/>
      <c r="K35" s="8">
        <v>0</v>
      </c>
      <c r="L35" s="7"/>
      <c r="M35" s="8">
        <v>0</v>
      </c>
      <c r="N35" s="7"/>
      <c r="O35" s="8">
        <v>12420000000</v>
      </c>
      <c r="P35" s="7"/>
      <c r="Q35" s="8">
        <v>217308210</v>
      </c>
      <c r="R35" s="7"/>
      <c r="S35" s="17">
        <f t="shared" si="0"/>
        <v>12202691790</v>
      </c>
    </row>
    <row r="36" spans="1:19">
      <c r="A36" s="1" t="s">
        <v>244</v>
      </c>
      <c r="C36" s="7" t="s">
        <v>178</v>
      </c>
      <c r="D36" s="7"/>
      <c r="E36" s="8">
        <v>68487</v>
      </c>
      <c r="F36" s="7"/>
      <c r="G36" s="8">
        <v>2770</v>
      </c>
      <c r="H36" s="7"/>
      <c r="I36" s="8">
        <v>0</v>
      </c>
      <c r="J36" s="7"/>
      <c r="K36" s="8">
        <v>0</v>
      </c>
      <c r="L36" s="7"/>
      <c r="M36" s="8">
        <v>0</v>
      </c>
      <c r="N36" s="7"/>
      <c r="O36" s="8">
        <v>189708990</v>
      </c>
      <c r="P36" s="7"/>
      <c r="Q36" s="8">
        <v>0</v>
      </c>
      <c r="R36" s="7"/>
      <c r="S36" s="17">
        <f t="shared" si="0"/>
        <v>189708990</v>
      </c>
    </row>
    <row r="37" spans="1:19">
      <c r="A37" s="1" t="s">
        <v>245</v>
      </c>
      <c r="C37" s="7" t="s">
        <v>226</v>
      </c>
      <c r="D37" s="7"/>
      <c r="E37" s="8">
        <v>125280</v>
      </c>
      <c r="F37" s="7"/>
      <c r="G37" s="8">
        <v>1500</v>
      </c>
      <c r="H37" s="7"/>
      <c r="I37" s="8">
        <v>0</v>
      </c>
      <c r="J37" s="7"/>
      <c r="K37" s="8">
        <v>0</v>
      </c>
      <c r="L37" s="7"/>
      <c r="M37" s="8">
        <v>0</v>
      </c>
      <c r="N37" s="7"/>
      <c r="O37" s="8">
        <v>187920000</v>
      </c>
      <c r="P37" s="7"/>
      <c r="Q37" s="8">
        <v>0</v>
      </c>
      <c r="R37" s="7"/>
      <c r="S37" s="17">
        <f t="shared" si="0"/>
        <v>187920000</v>
      </c>
    </row>
    <row r="38" spans="1:19">
      <c r="A38" s="1" t="s">
        <v>28</v>
      </c>
      <c r="C38" s="7" t="s">
        <v>246</v>
      </c>
      <c r="D38" s="7"/>
      <c r="E38" s="8">
        <v>501410</v>
      </c>
      <c r="F38" s="7"/>
      <c r="G38" s="8">
        <v>8740</v>
      </c>
      <c r="H38" s="7"/>
      <c r="I38" s="8">
        <v>0</v>
      </c>
      <c r="J38" s="7"/>
      <c r="K38" s="8">
        <v>0</v>
      </c>
      <c r="L38" s="7"/>
      <c r="M38" s="8">
        <v>0</v>
      </c>
      <c r="N38" s="7"/>
      <c r="O38" s="8">
        <v>4382323400</v>
      </c>
      <c r="P38" s="7"/>
      <c r="Q38" s="8">
        <v>0</v>
      </c>
      <c r="R38" s="7"/>
      <c r="S38" s="17">
        <f t="shared" si="0"/>
        <v>4382323400</v>
      </c>
    </row>
    <row r="39" spans="1:19">
      <c r="A39" s="1" t="s">
        <v>247</v>
      </c>
      <c r="C39" s="7" t="s">
        <v>248</v>
      </c>
      <c r="D39" s="7"/>
      <c r="E39" s="8">
        <v>3306428</v>
      </c>
      <c r="F39" s="7"/>
      <c r="G39" s="8">
        <v>770</v>
      </c>
      <c r="H39" s="7"/>
      <c r="I39" s="8">
        <v>0</v>
      </c>
      <c r="J39" s="7"/>
      <c r="K39" s="8">
        <v>0</v>
      </c>
      <c r="L39" s="7"/>
      <c r="M39" s="8">
        <v>0</v>
      </c>
      <c r="N39" s="7"/>
      <c r="O39" s="8">
        <v>2545949560</v>
      </c>
      <c r="P39" s="7"/>
      <c r="Q39" s="8">
        <v>15598057</v>
      </c>
      <c r="R39" s="7"/>
      <c r="S39" s="17">
        <f t="shared" si="0"/>
        <v>2530351503</v>
      </c>
    </row>
    <row r="40" spans="1:19">
      <c r="A40" s="1" t="s">
        <v>249</v>
      </c>
      <c r="C40" s="7" t="s">
        <v>250</v>
      </c>
      <c r="D40" s="7"/>
      <c r="E40" s="8">
        <v>69429</v>
      </c>
      <c r="F40" s="7"/>
      <c r="G40" s="8">
        <v>15</v>
      </c>
      <c r="H40" s="7"/>
      <c r="I40" s="8">
        <v>0</v>
      </c>
      <c r="J40" s="7"/>
      <c r="K40" s="8">
        <v>0</v>
      </c>
      <c r="L40" s="7"/>
      <c r="M40" s="8">
        <v>0</v>
      </c>
      <c r="N40" s="7"/>
      <c r="O40" s="8">
        <v>1041435</v>
      </c>
      <c r="P40" s="7"/>
      <c r="Q40" s="8">
        <v>41109</v>
      </c>
      <c r="R40" s="7"/>
      <c r="S40" s="17">
        <f t="shared" si="0"/>
        <v>1000326</v>
      </c>
    </row>
    <row r="41" spans="1:19">
      <c r="A41" s="1" t="s">
        <v>251</v>
      </c>
      <c r="C41" s="7" t="s">
        <v>252</v>
      </c>
      <c r="D41" s="7"/>
      <c r="E41" s="8">
        <v>170094</v>
      </c>
      <c r="F41" s="7"/>
      <c r="G41" s="8">
        <v>257</v>
      </c>
      <c r="H41" s="7"/>
      <c r="I41" s="8">
        <v>0</v>
      </c>
      <c r="J41" s="7"/>
      <c r="K41" s="8">
        <v>0</v>
      </c>
      <c r="L41" s="7"/>
      <c r="M41" s="8">
        <v>0</v>
      </c>
      <c r="N41" s="7"/>
      <c r="O41" s="8">
        <v>43714158</v>
      </c>
      <c r="P41" s="7"/>
      <c r="Q41" s="8">
        <v>1023408</v>
      </c>
      <c r="R41" s="7"/>
      <c r="S41" s="17">
        <f t="shared" si="0"/>
        <v>42690750</v>
      </c>
    </row>
    <row r="42" spans="1:19" ht="22.5" thickBot="1">
      <c r="C42" s="7"/>
      <c r="D42" s="7"/>
      <c r="E42" s="7"/>
      <c r="F42" s="7"/>
      <c r="G42" s="7"/>
      <c r="H42" s="7"/>
      <c r="I42" s="12">
        <f>SUM(I8:I41)</f>
        <v>48722584037</v>
      </c>
      <c r="J42" s="7"/>
      <c r="K42" s="12">
        <f>SUM(K8:K41)</f>
        <v>1208423582</v>
      </c>
      <c r="L42" s="7"/>
      <c r="M42" s="12">
        <f>SUM(M8:M41)</f>
        <v>47514160455</v>
      </c>
      <c r="N42" s="7"/>
      <c r="O42" s="12">
        <f>SUM(O8:O41)</f>
        <v>488445891759</v>
      </c>
      <c r="P42" s="7"/>
      <c r="Q42" s="12">
        <f>SUM(Q8:Q41)</f>
        <v>1470786854</v>
      </c>
      <c r="R42" s="7"/>
      <c r="S42" s="12">
        <f>SUM(S8:S41)</f>
        <v>486975104905</v>
      </c>
    </row>
    <row r="43" spans="1:19" ht="22.5" thickTop="1"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</row>
    <row r="44" spans="1:19"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</row>
    <row r="45" spans="1:19"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</row>
    <row r="46" spans="1:19">
      <c r="C46" s="7"/>
      <c r="D46" s="7"/>
      <c r="E46" s="7"/>
      <c r="F46" s="7"/>
      <c r="G46" s="7"/>
      <c r="H46" s="7"/>
      <c r="I46" s="7"/>
      <c r="J46" s="7"/>
      <c r="K46" s="7"/>
      <c r="L46" s="7"/>
      <c r="M46" s="8"/>
      <c r="N46" s="7"/>
      <c r="O46" s="8"/>
      <c r="P46" s="7"/>
      <c r="Q46" s="7"/>
      <c r="R46" s="7"/>
      <c r="S46" s="7"/>
    </row>
    <row r="47" spans="1:19"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</row>
    <row r="48" spans="1:19"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</row>
    <row r="49" spans="3:19"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</row>
    <row r="50" spans="3:19"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</row>
    <row r="51" spans="3:19"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</row>
    <row r="52" spans="3:19"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</row>
    <row r="53" spans="3:19"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</row>
    <row r="54" spans="3:19"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</row>
    <row r="55" spans="3:19"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</row>
    <row r="56" spans="3:19"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</row>
    <row r="57" spans="3:19"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</row>
    <row r="58" spans="3:19"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</row>
    <row r="59" spans="3:19"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</row>
    <row r="60" spans="3:19"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</row>
    <row r="61" spans="3:19"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</row>
  </sheetData>
  <mergeCells count="16">
    <mergeCell ref="A2:S2"/>
    <mergeCell ref="A3:S3"/>
    <mergeCell ref="A4:S4"/>
    <mergeCell ref="Q7"/>
    <mergeCell ref="S7"/>
    <mergeCell ref="O6:S6"/>
    <mergeCell ref="I7"/>
    <mergeCell ref="K7"/>
    <mergeCell ref="M7"/>
    <mergeCell ref="I6:M6"/>
    <mergeCell ref="O7"/>
    <mergeCell ref="A6:A7"/>
    <mergeCell ref="C7"/>
    <mergeCell ref="E7"/>
    <mergeCell ref="G7"/>
    <mergeCell ref="C6:G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S102"/>
  <sheetViews>
    <sheetView rightToLeft="1" topLeftCell="A58" workbookViewId="0">
      <selection activeCell="G64" sqref="G64"/>
    </sheetView>
  </sheetViews>
  <sheetFormatPr defaultRowHeight="21.75"/>
  <cols>
    <col min="1" max="1" width="31.140625" style="1" bestFit="1" customWidth="1"/>
    <col min="2" max="2" width="1" style="1" customWidth="1"/>
    <col min="3" max="3" width="17" style="1" bestFit="1" customWidth="1"/>
    <col min="4" max="4" width="1" style="1" customWidth="1"/>
    <col min="5" max="5" width="25" style="1" bestFit="1" customWidth="1"/>
    <col min="6" max="6" width="1" style="1" customWidth="1"/>
    <col min="7" max="7" width="25" style="1" bestFit="1" customWidth="1"/>
    <col min="8" max="8" width="1" style="1" customWidth="1"/>
    <col min="9" max="9" width="39.7109375" style="1" bestFit="1" customWidth="1"/>
    <col min="10" max="10" width="1" style="1" customWidth="1"/>
    <col min="11" max="11" width="17" style="1" bestFit="1" customWidth="1"/>
    <col min="12" max="12" width="1" style="1" customWidth="1"/>
    <col min="13" max="13" width="25" style="1" bestFit="1" customWidth="1"/>
    <col min="14" max="14" width="1" style="1" customWidth="1"/>
    <col min="15" max="15" width="25" style="1" bestFit="1" customWidth="1"/>
    <col min="16" max="16" width="1" style="1" customWidth="1"/>
    <col min="17" max="17" width="39.7109375" style="1" bestFit="1" customWidth="1"/>
    <col min="18" max="18" width="18.42578125" style="1" bestFit="1" customWidth="1"/>
    <col min="19" max="19" width="15.42578125" style="1" bestFit="1" customWidth="1"/>
    <col min="20" max="16384" width="9.140625" style="1"/>
  </cols>
  <sheetData>
    <row r="2" spans="1:19" ht="22.5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9" ht="22.5">
      <c r="A3" s="23" t="s">
        <v>198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</row>
    <row r="4" spans="1:19" ht="22.5">
      <c r="A4" s="23" t="s">
        <v>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</row>
    <row r="6" spans="1:19" ht="22.5">
      <c r="A6" s="27" t="s">
        <v>3</v>
      </c>
      <c r="C6" s="25" t="s">
        <v>200</v>
      </c>
      <c r="D6" s="25" t="s">
        <v>200</v>
      </c>
      <c r="E6" s="25" t="s">
        <v>200</v>
      </c>
      <c r="F6" s="25" t="s">
        <v>200</v>
      </c>
      <c r="G6" s="25" t="s">
        <v>200</v>
      </c>
      <c r="H6" s="25" t="s">
        <v>200</v>
      </c>
      <c r="I6" s="25" t="s">
        <v>200</v>
      </c>
      <c r="J6" s="9"/>
      <c r="K6" s="25" t="s">
        <v>201</v>
      </c>
      <c r="L6" s="25" t="s">
        <v>201</v>
      </c>
      <c r="M6" s="25" t="s">
        <v>201</v>
      </c>
      <c r="N6" s="25" t="s">
        <v>201</v>
      </c>
      <c r="O6" s="25" t="s">
        <v>201</v>
      </c>
      <c r="P6" s="25" t="s">
        <v>201</v>
      </c>
      <c r="Q6" s="25" t="s">
        <v>201</v>
      </c>
    </row>
    <row r="7" spans="1:19" ht="22.5">
      <c r="A7" s="25" t="s">
        <v>3</v>
      </c>
      <c r="C7" s="25" t="s">
        <v>7</v>
      </c>
      <c r="E7" s="25" t="s">
        <v>253</v>
      </c>
      <c r="G7" s="25" t="s">
        <v>254</v>
      </c>
      <c r="I7" s="25" t="s">
        <v>255</v>
      </c>
      <c r="J7" s="9"/>
      <c r="K7" s="25" t="s">
        <v>7</v>
      </c>
      <c r="M7" s="25" t="s">
        <v>253</v>
      </c>
      <c r="N7" s="4"/>
      <c r="O7" s="25" t="s">
        <v>254</v>
      </c>
      <c r="Q7" s="25" t="s">
        <v>255</v>
      </c>
    </row>
    <row r="8" spans="1:19">
      <c r="A8" s="9" t="s">
        <v>33</v>
      </c>
      <c r="C8" s="17">
        <v>8426708</v>
      </c>
      <c r="D8" s="7"/>
      <c r="E8" s="17">
        <v>256406779765</v>
      </c>
      <c r="F8" s="7"/>
      <c r="G8" s="17">
        <v>267715148032</v>
      </c>
      <c r="H8" s="7"/>
      <c r="I8" s="17">
        <v>-11308368267</v>
      </c>
      <c r="J8" s="7"/>
      <c r="K8" s="17">
        <v>8426708</v>
      </c>
      <c r="L8" s="7"/>
      <c r="M8" s="18">
        <v>256406779765</v>
      </c>
      <c r="N8" s="7"/>
      <c r="O8" s="18">
        <v>237051722748</v>
      </c>
      <c r="P8" s="7"/>
      <c r="Q8" s="17">
        <v>19355057017</v>
      </c>
      <c r="R8" s="6"/>
      <c r="S8" s="6"/>
    </row>
    <row r="9" spans="1:19">
      <c r="A9" s="9" t="s">
        <v>65</v>
      </c>
      <c r="B9" s="9"/>
      <c r="C9" s="17">
        <v>53313331</v>
      </c>
      <c r="D9" s="13"/>
      <c r="E9" s="17">
        <v>641782973001</v>
      </c>
      <c r="F9" s="13"/>
      <c r="G9" s="17">
        <v>128911634358</v>
      </c>
      <c r="H9" s="13"/>
      <c r="I9" s="17">
        <v>512871338643</v>
      </c>
      <c r="J9" s="13"/>
      <c r="K9" s="17">
        <v>53313331</v>
      </c>
      <c r="L9" s="13"/>
      <c r="M9" s="17">
        <v>641782973001</v>
      </c>
      <c r="N9" s="13"/>
      <c r="O9" s="17">
        <v>128911634358</v>
      </c>
      <c r="P9" s="13"/>
      <c r="Q9" s="17">
        <v>512871338643</v>
      </c>
      <c r="R9" s="6"/>
      <c r="S9" s="6"/>
    </row>
    <row r="10" spans="1:19">
      <c r="A10" s="1" t="s">
        <v>52</v>
      </c>
      <c r="C10" s="8">
        <v>1000000</v>
      </c>
      <c r="D10" s="7"/>
      <c r="E10" s="8">
        <v>10676097000</v>
      </c>
      <c r="F10" s="7"/>
      <c r="G10" s="8">
        <v>9254605500</v>
      </c>
      <c r="H10" s="7"/>
      <c r="I10" s="8">
        <v>1421491500</v>
      </c>
      <c r="J10" s="7"/>
      <c r="K10" s="8">
        <v>1000000</v>
      </c>
      <c r="L10" s="7"/>
      <c r="M10" s="8">
        <v>10676097000</v>
      </c>
      <c r="N10" s="7"/>
      <c r="O10" s="8">
        <v>9918718394</v>
      </c>
      <c r="P10" s="7"/>
      <c r="Q10" s="8">
        <v>757378606</v>
      </c>
      <c r="R10" s="6"/>
      <c r="S10" s="6"/>
    </row>
    <row r="11" spans="1:19">
      <c r="A11" s="1" t="s">
        <v>63</v>
      </c>
      <c r="C11" s="8">
        <v>3600000</v>
      </c>
      <c r="D11" s="7"/>
      <c r="E11" s="8">
        <v>142742399040</v>
      </c>
      <c r="F11" s="7"/>
      <c r="G11" s="8">
        <v>134050028220</v>
      </c>
      <c r="H11" s="7"/>
      <c r="I11" s="8">
        <v>8692370820</v>
      </c>
      <c r="J11" s="7"/>
      <c r="K11" s="8">
        <v>3600000</v>
      </c>
      <c r="L11" s="7"/>
      <c r="M11" s="8">
        <v>142742399040</v>
      </c>
      <c r="N11" s="7"/>
      <c r="O11" s="8">
        <v>128758229220</v>
      </c>
      <c r="P11" s="7"/>
      <c r="Q11" s="8">
        <v>13984169820</v>
      </c>
      <c r="R11" s="6"/>
      <c r="S11" s="6"/>
    </row>
    <row r="12" spans="1:19">
      <c r="A12" s="1" t="s">
        <v>24</v>
      </c>
      <c r="C12" s="8">
        <v>1281186</v>
      </c>
      <c r="D12" s="7"/>
      <c r="E12" s="8">
        <v>90412780470</v>
      </c>
      <c r="F12" s="7"/>
      <c r="G12" s="8">
        <v>77254328140</v>
      </c>
      <c r="H12" s="7"/>
      <c r="I12" s="8">
        <v>13158452330</v>
      </c>
      <c r="J12" s="7"/>
      <c r="K12" s="8">
        <v>1281186</v>
      </c>
      <c r="L12" s="7"/>
      <c r="M12" s="8">
        <v>90412780470</v>
      </c>
      <c r="N12" s="7"/>
      <c r="O12" s="8">
        <v>68194624421</v>
      </c>
      <c r="P12" s="7"/>
      <c r="Q12" s="8">
        <v>22218156049</v>
      </c>
      <c r="R12" s="6"/>
      <c r="S12" s="6"/>
    </row>
    <row r="13" spans="1:19">
      <c r="A13" s="1" t="s">
        <v>42</v>
      </c>
      <c r="C13" s="8">
        <v>10100000</v>
      </c>
      <c r="D13" s="7"/>
      <c r="E13" s="8">
        <v>436434670350</v>
      </c>
      <c r="F13" s="7"/>
      <c r="G13" s="8">
        <v>451896124050</v>
      </c>
      <c r="H13" s="7"/>
      <c r="I13" s="8">
        <v>-15461453700</v>
      </c>
      <c r="J13" s="7"/>
      <c r="K13" s="8">
        <v>10100000</v>
      </c>
      <c r="L13" s="7"/>
      <c r="M13" s="8">
        <v>436434670350</v>
      </c>
      <c r="N13" s="7"/>
      <c r="O13" s="8">
        <v>571767478140</v>
      </c>
      <c r="P13" s="7"/>
      <c r="Q13" s="8">
        <v>-135332807790</v>
      </c>
      <c r="R13" s="6"/>
      <c r="S13" s="6"/>
    </row>
    <row r="14" spans="1:19">
      <c r="A14" s="1" t="s">
        <v>50</v>
      </c>
      <c r="C14" s="8">
        <v>8716666</v>
      </c>
      <c r="D14" s="7"/>
      <c r="E14" s="8">
        <v>135612813555</v>
      </c>
      <c r="F14" s="7"/>
      <c r="G14" s="8">
        <v>114358054648</v>
      </c>
      <c r="H14" s="7"/>
      <c r="I14" s="8">
        <v>21254758907</v>
      </c>
      <c r="J14" s="7"/>
      <c r="K14" s="8">
        <v>8716666</v>
      </c>
      <c r="L14" s="7"/>
      <c r="M14" s="8">
        <v>135612813555</v>
      </c>
      <c r="N14" s="7"/>
      <c r="O14" s="8">
        <v>118003138199</v>
      </c>
      <c r="P14" s="7"/>
      <c r="Q14" s="8">
        <v>17609675356</v>
      </c>
      <c r="R14" s="6"/>
      <c r="S14" s="6"/>
    </row>
    <row r="15" spans="1:19">
      <c r="A15" s="1" t="s">
        <v>48</v>
      </c>
      <c r="C15" s="8">
        <v>4032094</v>
      </c>
      <c r="D15" s="7"/>
      <c r="E15" s="8">
        <v>91945883753</v>
      </c>
      <c r="F15" s="7"/>
      <c r="G15" s="8">
        <v>92507018178</v>
      </c>
      <c r="H15" s="7"/>
      <c r="I15" s="8">
        <v>-561134425</v>
      </c>
      <c r="J15" s="7"/>
      <c r="K15" s="8">
        <v>4032094</v>
      </c>
      <c r="L15" s="7"/>
      <c r="M15" s="8">
        <v>91945883753</v>
      </c>
      <c r="N15" s="7"/>
      <c r="O15" s="8">
        <v>68646891509</v>
      </c>
      <c r="P15" s="7"/>
      <c r="Q15" s="8">
        <v>23298992244</v>
      </c>
      <c r="R15" s="6"/>
      <c r="S15" s="6"/>
    </row>
    <row r="16" spans="1:19">
      <c r="A16" s="1" t="s">
        <v>31</v>
      </c>
      <c r="C16" s="8">
        <v>5966503</v>
      </c>
      <c r="D16" s="7"/>
      <c r="E16" s="8">
        <v>291212213281</v>
      </c>
      <c r="F16" s="7"/>
      <c r="G16" s="8">
        <v>262667077131</v>
      </c>
      <c r="H16" s="7"/>
      <c r="I16" s="8">
        <v>28545136150</v>
      </c>
      <c r="J16" s="7"/>
      <c r="K16" s="8">
        <v>5966503</v>
      </c>
      <c r="L16" s="7"/>
      <c r="M16" s="8">
        <v>291212213281</v>
      </c>
      <c r="N16" s="7"/>
      <c r="O16" s="8">
        <v>265572688651</v>
      </c>
      <c r="P16" s="7"/>
      <c r="Q16" s="8">
        <v>25639524630</v>
      </c>
      <c r="R16" s="6"/>
      <c r="S16" s="6"/>
    </row>
    <row r="17" spans="1:19">
      <c r="A17" s="1" t="s">
        <v>57</v>
      </c>
      <c r="C17" s="8">
        <v>12400000</v>
      </c>
      <c r="D17" s="7"/>
      <c r="E17" s="8">
        <v>273395559600</v>
      </c>
      <c r="F17" s="7"/>
      <c r="G17" s="8">
        <v>225076777200</v>
      </c>
      <c r="H17" s="7"/>
      <c r="I17" s="8">
        <v>48318782400</v>
      </c>
      <c r="J17" s="7"/>
      <c r="K17" s="8">
        <v>12400000</v>
      </c>
      <c r="L17" s="7"/>
      <c r="M17" s="8">
        <v>273395559600</v>
      </c>
      <c r="N17" s="7"/>
      <c r="O17" s="8">
        <v>194490849194</v>
      </c>
      <c r="P17" s="7"/>
      <c r="Q17" s="8">
        <v>78904710406</v>
      </c>
      <c r="R17" s="6"/>
      <c r="S17" s="6"/>
    </row>
    <row r="18" spans="1:19">
      <c r="A18" s="1" t="s">
        <v>60</v>
      </c>
      <c r="C18" s="8">
        <v>17614000</v>
      </c>
      <c r="D18" s="7"/>
      <c r="E18" s="8">
        <v>302558918976</v>
      </c>
      <c r="F18" s="7"/>
      <c r="G18" s="8">
        <v>263338318368</v>
      </c>
      <c r="H18" s="7"/>
      <c r="I18" s="8">
        <v>39220600608</v>
      </c>
      <c r="J18" s="7"/>
      <c r="K18" s="8">
        <v>17614000</v>
      </c>
      <c r="L18" s="7"/>
      <c r="M18" s="8">
        <v>302558918976</v>
      </c>
      <c r="N18" s="7"/>
      <c r="O18" s="8">
        <v>302818879500</v>
      </c>
      <c r="P18" s="7"/>
      <c r="Q18" s="8">
        <v>-259960524</v>
      </c>
      <c r="R18" s="6"/>
      <c r="S18" s="6"/>
    </row>
    <row r="19" spans="1:19">
      <c r="A19" s="1" t="s">
        <v>15</v>
      </c>
      <c r="C19" s="8">
        <v>8681049</v>
      </c>
      <c r="D19" s="7"/>
      <c r="E19" s="8">
        <v>81116329529</v>
      </c>
      <c r="F19" s="7"/>
      <c r="G19" s="8">
        <v>81979269204</v>
      </c>
      <c r="H19" s="7"/>
      <c r="I19" s="8">
        <v>-862939675</v>
      </c>
      <c r="J19" s="7"/>
      <c r="K19" s="8">
        <v>8681049</v>
      </c>
      <c r="L19" s="7"/>
      <c r="M19" s="8">
        <v>81116329529</v>
      </c>
      <c r="N19" s="7"/>
      <c r="O19" s="8">
        <v>64103839889</v>
      </c>
      <c r="P19" s="7"/>
      <c r="Q19" s="8">
        <v>17012489640</v>
      </c>
      <c r="R19" s="6"/>
      <c r="S19" s="6"/>
    </row>
    <row r="20" spans="1:19">
      <c r="A20" s="1" t="s">
        <v>21</v>
      </c>
      <c r="C20" s="8">
        <v>27687757</v>
      </c>
      <c r="D20" s="7"/>
      <c r="E20" s="8">
        <v>1042021342063</v>
      </c>
      <c r="F20" s="7"/>
      <c r="G20" s="8">
        <v>907158569319</v>
      </c>
      <c r="H20" s="7"/>
      <c r="I20" s="8">
        <v>134862772744</v>
      </c>
      <c r="J20" s="7"/>
      <c r="K20" s="8">
        <v>27687757</v>
      </c>
      <c r="L20" s="7"/>
      <c r="M20" s="8">
        <v>1042021342063</v>
      </c>
      <c r="N20" s="7"/>
      <c r="O20" s="8">
        <v>873425893133</v>
      </c>
      <c r="P20" s="7"/>
      <c r="Q20" s="8">
        <v>168595448930</v>
      </c>
      <c r="R20" s="6"/>
      <c r="S20" s="6"/>
    </row>
    <row r="21" spans="1:19">
      <c r="A21" s="1" t="s">
        <v>61</v>
      </c>
      <c r="C21" s="8">
        <v>3475000</v>
      </c>
      <c r="D21" s="7"/>
      <c r="E21" s="8">
        <v>103698798975</v>
      </c>
      <c r="F21" s="7"/>
      <c r="G21" s="8">
        <v>116548883325</v>
      </c>
      <c r="H21" s="7"/>
      <c r="I21" s="8">
        <v>-12850084350</v>
      </c>
      <c r="J21" s="7"/>
      <c r="K21" s="8">
        <v>3475000</v>
      </c>
      <c r="L21" s="7"/>
      <c r="M21" s="8">
        <v>103698798975</v>
      </c>
      <c r="N21" s="7"/>
      <c r="O21" s="8">
        <v>172762336597</v>
      </c>
      <c r="P21" s="7"/>
      <c r="Q21" s="8">
        <v>-69063537622</v>
      </c>
      <c r="R21" s="6"/>
      <c r="S21" s="6"/>
    </row>
    <row r="22" spans="1:19">
      <c r="A22" s="1" t="s">
        <v>19</v>
      </c>
      <c r="C22" s="8">
        <v>431183</v>
      </c>
      <c r="D22" s="7"/>
      <c r="E22" s="8">
        <v>69286012594</v>
      </c>
      <c r="F22" s="7"/>
      <c r="G22" s="8">
        <v>56457491982</v>
      </c>
      <c r="H22" s="7"/>
      <c r="I22" s="8">
        <v>12828520612</v>
      </c>
      <c r="J22" s="7"/>
      <c r="K22" s="8">
        <v>431183</v>
      </c>
      <c r="L22" s="7"/>
      <c r="M22" s="8">
        <v>69286012594</v>
      </c>
      <c r="N22" s="7"/>
      <c r="O22" s="8">
        <v>67674337955</v>
      </c>
      <c r="P22" s="7"/>
      <c r="Q22" s="8">
        <v>1611674639</v>
      </c>
      <c r="R22" s="6"/>
      <c r="S22" s="6"/>
    </row>
    <row r="23" spans="1:19">
      <c r="A23" s="1" t="s">
        <v>29</v>
      </c>
      <c r="C23" s="8">
        <v>500000</v>
      </c>
      <c r="D23" s="7"/>
      <c r="E23" s="8">
        <v>5318167500</v>
      </c>
      <c r="F23" s="7"/>
      <c r="G23" s="8">
        <v>5094506250</v>
      </c>
      <c r="H23" s="7"/>
      <c r="I23" s="8">
        <v>223661250</v>
      </c>
      <c r="J23" s="7"/>
      <c r="K23" s="8">
        <v>500000</v>
      </c>
      <c r="L23" s="7"/>
      <c r="M23" s="8">
        <v>5318167500</v>
      </c>
      <c r="N23" s="7"/>
      <c r="O23" s="8">
        <v>1707500000</v>
      </c>
      <c r="P23" s="7"/>
      <c r="Q23" s="8">
        <v>3610667500</v>
      </c>
      <c r="R23" s="6"/>
      <c r="S23" s="6"/>
    </row>
    <row r="24" spans="1:19">
      <c r="A24" s="1" t="s">
        <v>22</v>
      </c>
      <c r="C24" s="8">
        <v>2761247</v>
      </c>
      <c r="D24" s="7"/>
      <c r="E24" s="8">
        <v>215440731881</v>
      </c>
      <c r="F24" s="7"/>
      <c r="G24" s="8">
        <v>190847166361</v>
      </c>
      <c r="H24" s="7"/>
      <c r="I24" s="8">
        <v>24593565520</v>
      </c>
      <c r="J24" s="7"/>
      <c r="K24" s="8">
        <v>2761247</v>
      </c>
      <c r="L24" s="7"/>
      <c r="M24" s="8">
        <v>215440731881</v>
      </c>
      <c r="N24" s="7"/>
      <c r="O24" s="8">
        <v>179658890750</v>
      </c>
      <c r="P24" s="7"/>
      <c r="Q24" s="8">
        <v>35781841131</v>
      </c>
      <c r="R24" s="6"/>
      <c r="S24" s="6"/>
    </row>
    <row r="25" spans="1:19">
      <c r="A25" s="1" t="s">
        <v>25</v>
      </c>
      <c r="C25" s="8">
        <v>4043905</v>
      </c>
      <c r="D25" s="7"/>
      <c r="E25" s="8">
        <v>260485875988</v>
      </c>
      <c r="F25" s="7"/>
      <c r="G25" s="8">
        <v>214780252377</v>
      </c>
      <c r="H25" s="7"/>
      <c r="I25" s="8">
        <v>45705623611</v>
      </c>
      <c r="J25" s="7"/>
      <c r="K25" s="8">
        <v>4043905</v>
      </c>
      <c r="L25" s="7"/>
      <c r="M25" s="8">
        <v>260485875988</v>
      </c>
      <c r="N25" s="7"/>
      <c r="O25" s="8">
        <v>156963472493</v>
      </c>
      <c r="P25" s="7"/>
      <c r="Q25" s="8">
        <v>103522403495</v>
      </c>
      <c r="R25" s="6"/>
      <c r="S25" s="6"/>
    </row>
    <row r="26" spans="1:19">
      <c r="A26" s="1" t="s">
        <v>27</v>
      </c>
      <c r="C26" s="8">
        <v>3593753</v>
      </c>
      <c r="D26" s="7"/>
      <c r="E26" s="8">
        <v>295827973748</v>
      </c>
      <c r="F26" s="7"/>
      <c r="G26" s="8">
        <v>242992618939</v>
      </c>
      <c r="H26" s="7"/>
      <c r="I26" s="8">
        <v>52835354809</v>
      </c>
      <c r="J26" s="7"/>
      <c r="K26" s="8">
        <v>3593753</v>
      </c>
      <c r="L26" s="7"/>
      <c r="M26" s="8">
        <v>295827973748</v>
      </c>
      <c r="N26" s="7"/>
      <c r="O26" s="8">
        <v>231829885225</v>
      </c>
      <c r="P26" s="7"/>
      <c r="Q26" s="8">
        <v>63998088523</v>
      </c>
      <c r="R26" s="6"/>
      <c r="S26" s="6"/>
    </row>
    <row r="27" spans="1:19">
      <c r="A27" s="1" t="s">
        <v>44</v>
      </c>
      <c r="C27" s="8">
        <v>24900000</v>
      </c>
      <c r="D27" s="7"/>
      <c r="E27" s="8">
        <v>296774621550</v>
      </c>
      <c r="F27" s="7"/>
      <c r="G27" s="8">
        <v>253953929700</v>
      </c>
      <c r="H27" s="7"/>
      <c r="I27" s="8">
        <v>42820691850</v>
      </c>
      <c r="J27" s="7"/>
      <c r="K27" s="8">
        <v>24900000</v>
      </c>
      <c r="L27" s="7"/>
      <c r="M27" s="8">
        <v>296774621550</v>
      </c>
      <c r="N27" s="7"/>
      <c r="O27" s="8">
        <v>194220728566</v>
      </c>
      <c r="P27" s="7"/>
      <c r="Q27" s="8">
        <v>102553892984</v>
      </c>
      <c r="R27" s="6"/>
      <c r="S27" s="6"/>
    </row>
    <row r="28" spans="1:19">
      <c r="A28" s="1" t="s">
        <v>51</v>
      </c>
      <c r="C28" s="8">
        <v>67080</v>
      </c>
      <c r="D28" s="7"/>
      <c r="E28" s="8">
        <v>1513789201</v>
      </c>
      <c r="F28" s="7"/>
      <c r="G28" s="8">
        <v>1483649446</v>
      </c>
      <c r="H28" s="7"/>
      <c r="I28" s="8">
        <v>30139755</v>
      </c>
      <c r="J28" s="7"/>
      <c r="K28" s="8">
        <v>67080</v>
      </c>
      <c r="L28" s="7"/>
      <c r="M28" s="8">
        <v>1513789201</v>
      </c>
      <c r="N28" s="7"/>
      <c r="O28" s="8">
        <v>846986287</v>
      </c>
      <c r="P28" s="7"/>
      <c r="Q28" s="8">
        <v>666802914</v>
      </c>
      <c r="R28" s="6"/>
      <c r="S28" s="6"/>
    </row>
    <row r="29" spans="1:19">
      <c r="A29" s="1" t="s">
        <v>38</v>
      </c>
      <c r="C29" s="8">
        <v>20018</v>
      </c>
      <c r="D29" s="7"/>
      <c r="E29" s="8">
        <v>1836130544</v>
      </c>
      <c r="F29" s="7"/>
      <c r="G29" s="8">
        <v>835912692</v>
      </c>
      <c r="H29" s="7"/>
      <c r="I29" s="8">
        <v>1000217852</v>
      </c>
      <c r="J29" s="7"/>
      <c r="K29" s="8">
        <v>20018</v>
      </c>
      <c r="L29" s="7"/>
      <c r="M29" s="8">
        <v>1836130544</v>
      </c>
      <c r="N29" s="7"/>
      <c r="O29" s="8">
        <v>501093029</v>
      </c>
      <c r="P29" s="7"/>
      <c r="Q29" s="8">
        <v>1335037515</v>
      </c>
      <c r="R29" s="6"/>
      <c r="S29" s="6"/>
    </row>
    <row r="30" spans="1:19">
      <c r="A30" s="1" t="s">
        <v>28</v>
      </c>
      <c r="C30" s="8">
        <v>8699375</v>
      </c>
      <c r="D30" s="7"/>
      <c r="E30" s="8">
        <v>777645311272</v>
      </c>
      <c r="F30" s="7"/>
      <c r="G30" s="8">
        <v>665382284066</v>
      </c>
      <c r="H30" s="7"/>
      <c r="I30" s="8">
        <v>112263027206</v>
      </c>
      <c r="J30" s="7"/>
      <c r="K30" s="8">
        <v>8699375</v>
      </c>
      <c r="L30" s="7"/>
      <c r="M30" s="8">
        <v>777645311272</v>
      </c>
      <c r="N30" s="7"/>
      <c r="O30" s="8">
        <v>622556559363</v>
      </c>
      <c r="P30" s="7"/>
      <c r="Q30" s="8">
        <v>155088751909</v>
      </c>
      <c r="R30" s="6"/>
      <c r="S30" s="6"/>
    </row>
    <row r="31" spans="1:19">
      <c r="A31" s="1" t="s">
        <v>43</v>
      </c>
      <c r="C31" s="8">
        <v>12000000</v>
      </c>
      <c r="D31" s="7"/>
      <c r="E31" s="8">
        <v>98792665200</v>
      </c>
      <c r="F31" s="7"/>
      <c r="G31" s="8">
        <v>90478431000</v>
      </c>
      <c r="H31" s="7"/>
      <c r="I31" s="8">
        <v>8314234200</v>
      </c>
      <c r="J31" s="7"/>
      <c r="K31" s="8">
        <v>12000000</v>
      </c>
      <c r="L31" s="7"/>
      <c r="M31" s="8">
        <v>98792665200</v>
      </c>
      <c r="N31" s="7"/>
      <c r="O31" s="8">
        <v>89997159737</v>
      </c>
      <c r="P31" s="7"/>
      <c r="Q31" s="8">
        <v>8795505463</v>
      </c>
      <c r="R31" s="6"/>
      <c r="S31" s="6"/>
    </row>
    <row r="32" spans="1:19">
      <c r="A32" s="1" t="s">
        <v>39</v>
      </c>
      <c r="C32" s="8">
        <v>3000060</v>
      </c>
      <c r="D32" s="7"/>
      <c r="E32" s="8">
        <v>110899429994</v>
      </c>
      <c r="F32" s="7"/>
      <c r="G32" s="8">
        <v>89600126237</v>
      </c>
      <c r="H32" s="7"/>
      <c r="I32" s="8">
        <v>21299303757</v>
      </c>
      <c r="J32" s="7"/>
      <c r="K32" s="8">
        <v>3000060</v>
      </c>
      <c r="L32" s="7"/>
      <c r="M32" s="8">
        <v>110899429994</v>
      </c>
      <c r="N32" s="7"/>
      <c r="O32" s="8">
        <v>89599496728</v>
      </c>
      <c r="P32" s="7"/>
      <c r="Q32" s="8">
        <v>21299933266</v>
      </c>
      <c r="R32" s="6"/>
      <c r="S32" s="6"/>
    </row>
    <row r="33" spans="1:19">
      <c r="A33" s="1" t="s">
        <v>55</v>
      </c>
      <c r="C33" s="8">
        <v>900000</v>
      </c>
      <c r="D33" s="7"/>
      <c r="E33" s="8">
        <v>56022669900</v>
      </c>
      <c r="F33" s="7"/>
      <c r="G33" s="8">
        <v>56434206600</v>
      </c>
      <c r="H33" s="7"/>
      <c r="I33" s="8">
        <v>-411536700</v>
      </c>
      <c r="J33" s="7"/>
      <c r="K33" s="8">
        <v>900000</v>
      </c>
      <c r="L33" s="7"/>
      <c r="M33" s="8">
        <v>56022669900</v>
      </c>
      <c r="N33" s="7"/>
      <c r="O33" s="8">
        <v>42186293023</v>
      </c>
      <c r="P33" s="7"/>
      <c r="Q33" s="8">
        <v>13836376877</v>
      </c>
      <c r="R33" s="6"/>
      <c r="S33" s="6"/>
    </row>
    <row r="34" spans="1:19">
      <c r="A34" s="1" t="s">
        <v>45</v>
      </c>
      <c r="C34" s="8">
        <v>4482368</v>
      </c>
      <c r="D34" s="7"/>
      <c r="E34" s="8">
        <v>32214695892</v>
      </c>
      <c r="F34" s="7"/>
      <c r="G34" s="8">
        <v>26042219831</v>
      </c>
      <c r="H34" s="7"/>
      <c r="I34" s="8">
        <v>6172476061</v>
      </c>
      <c r="J34" s="7"/>
      <c r="K34" s="8">
        <v>4482368</v>
      </c>
      <c r="L34" s="7"/>
      <c r="M34" s="8">
        <v>32214695892</v>
      </c>
      <c r="N34" s="7"/>
      <c r="O34" s="8">
        <v>27563612673</v>
      </c>
      <c r="P34" s="7"/>
      <c r="Q34" s="8">
        <v>4651083219</v>
      </c>
      <c r="R34" s="6"/>
      <c r="S34" s="6"/>
    </row>
    <row r="35" spans="1:19">
      <c r="A35" s="1" t="s">
        <v>46</v>
      </c>
      <c r="C35" s="8">
        <v>29388450</v>
      </c>
      <c r="D35" s="7"/>
      <c r="E35" s="8">
        <v>445507228018</v>
      </c>
      <c r="F35" s="7"/>
      <c r="G35" s="8">
        <v>406358236826</v>
      </c>
      <c r="H35" s="7"/>
      <c r="I35" s="8">
        <v>39148991192</v>
      </c>
      <c r="J35" s="7"/>
      <c r="K35" s="8">
        <v>29388450</v>
      </c>
      <c r="L35" s="7"/>
      <c r="M35" s="8">
        <v>445507228018</v>
      </c>
      <c r="N35" s="7"/>
      <c r="O35" s="8">
        <v>366428135853</v>
      </c>
      <c r="P35" s="7"/>
      <c r="Q35" s="8">
        <v>79079092165</v>
      </c>
      <c r="R35" s="6"/>
      <c r="S35" s="6"/>
    </row>
    <row r="36" spans="1:19">
      <c r="A36" s="1" t="s">
        <v>47</v>
      </c>
      <c r="C36" s="8">
        <v>56300000</v>
      </c>
      <c r="D36" s="7"/>
      <c r="E36" s="8">
        <v>656469625950</v>
      </c>
      <c r="F36" s="7"/>
      <c r="G36" s="8">
        <v>676617031350</v>
      </c>
      <c r="H36" s="7"/>
      <c r="I36" s="8">
        <v>-20147405400</v>
      </c>
      <c r="J36" s="7"/>
      <c r="K36" s="8">
        <v>56300000</v>
      </c>
      <c r="L36" s="7"/>
      <c r="M36" s="8">
        <v>656469625950</v>
      </c>
      <c r="N36" s="7"/>
      <c r="O36" s="8">
        <v>563700140645</v>
      </c>
      <c r="P36" s="7"/>
      <c r="Q36" s="8">
        <v>92769485305</v>
      </c>
      <c r="R36" s="6"/>
      <c r="S36" s="6"/>
    </row>
    <row r="37" spans="1:19">
      <c r="A37" s="1" t="s">
        <v>62</v>
      </c>
      <c r="C37" s="8">
        <v>17108382</v>
      </c>
      <c r="D37" s="7"/>
      <c r="E37" s="8">
        <v>231459650799</v>
      </c>
      <c r="F37" s="7"/>
      <c r="G37" s="8">
        <v>206289901851</v>
      </c>
      <c r="H37" s="7"/>
      <c r="I37" s="8">
        <v>25169748948</v>
      </c>
      <c r="J37" s="7"/>
      <c r="K37" s="8">
        <v>17108382</v>
      </c>
      <c r="L37" s="7"/>
      <c r="M37" s="8">
        <v>231459650799</v>
      </c>
      <c r="N37" s="7"/>
      <c r="O37" s="8">
        <v>121822486517</v>
      </c>
      <c r="P37" s="7"/>
      <c r="Q37" s="8">
        <v>109637164282</v>
      </c>
      <c r="R37" s="6"/>
      <c r="S37" s="6"/>
    </row>
    <row r="38" spans="1:19">
      <c r="A38" s="1" t="s">
        <v>30</v>
      </c>
      <c r="C38" s="8">
        <v>9500020</v>
      </c>
      <c r="D38" s="7"/>
      <c r="E38" s="8">
        <v>273955786497</v>
      </c>
      <c r="F38" s="7"/>
      <c r="G38" s="8">
        <v>252141313322</v>
      </c>
      <c r="H38" s="7"/>
      <c r="I38" s="8">
        <v>21814473175</v>
      </c>
      <c r="J38" s="7"/>
      <c r="K38" s="8">
        <v>9500020</v>
      </c>
      <c r="L38" s="7"/>
      <c r="M38" s="8">
        <v>273955786497</v>
      </c>
      <c r="N38" s="7"/>
      <c r="O38" s="8">
        <v>230724324342</v>
      </c>
      <c r="P38" s="7"/>
      <c r="Q38" s="8">
        <v>43231462155</v>
      </c>
      <c r="R38" s="6"/>
      <c r="S38" s="6"/>
    </row>
    <row r="39" spans="1:19">
      <c r="A39" s="1" t="s">
        <v>58</v>
      </c>
      <c r="C39" s="8">
        <v>38692363</v>
      </c>
      <c r="D39" s="7"/>
      <c r="E39" s="8">
        <v>504238700500</v>
      </c>
      <c r="F39" s="7"/>
      <c r="G39" s="8">
        <v>930743356641</v>
      </c>
      <c r="H39" s="7"/>
      <c r="I39" s="8">
        <v>-426504656141</v>
      </c>
      <c r="J39" s="7"/>
      <c r="K39" s="8">
        <v>38692363</v>
      </c>
      <c r="L39" s="7"/>
      <c r="M39" s="8">
        <v>504238700500</v>
      </c>
      <c r="N39" s="7"/>
      <c r="O39" s="8">
        <v>449640854000</v>
      </c>
      <c r="P39" s="7"/>
      <c r="Q39" s="8">
        <v>54597846500</v>
      </c>
      <c r="R39" s="6"/>
      <c r="S39" s="6"/>
    </row>
    <row r="40" spans="1:19">
      <c r="A40" s="1" t="s">
        <v>32</v>
      </c>
      <c r="C40" s="8">
        <v>33832938</v>
      </c>
      <c r="D40" s="7"/>
      <c r="E40" s="8">
        <v>462098623939</v>
      </c>
      <c r="F40" s="7"/>
      <c r="G40" s="8">
        <v>394804758395</v>
      </c>
      <c r="H40" s="7"/>
      <c r="I40" s="8">
        <v>67293865544</v>
      </c>
      <c r="J40" s="7"/>
      <c r="K40" s="8">
        <v>33832938</v>
      </c>
      <c r="L40" s="7"/>
      <c r="M40" s="8">
        <v>462098623939</v>
      </c>
      <c r="N40" s="7"/>
      <c r="O40" s="8">
        <v>443629225368</v>
      </c>
      <c r="P40" s="7"/>
      <c r="Q40" s="8">
        <v>18469398571</v>
      </c>
      <c r="R40" s="6"/>
      <c r="S40" s="6"/>
    </row>
    <row r="41" spans="1:19">
      <c r="A41" s="1" t="s">
        <v>26</v>
      </c>
      <c r="C41" s="8">
        <v>8656623</v>
      </c>
      <c r="D41" s="7"/>
      <c r="E41" s="8">
        <v>502022472874</v>
      </c>
      <c r="F41" s="7"/>
      <c r="G41" s="8">
        <v>459771352857</v>
      </c>
      <c r="H41" s="7"/>
      <c r="I41" s="8">
        <v>42251120017</v>
      </c>
      <c r="J41" s="7"/>
      <c r="K41" s="8">
        <v>8656623</v>
      </c>
      <c r="L41" s="7"/>
      <c r="M41" s="8">
        <v>502022472874</v>
      </c>
      <c r="N41" s="7"/>
      <c r="O41" s="8">
        <v>302513691462</v>
      </c>
      <c r="P41" s="7"/>
      <c r="Q41" s="8">
        <v>199508781412</v>
      </c>
      <c r="R41" s="6"/>
      <c r="S41" s="6"/>
    </row>
    <row r="42" spans="1:19">
      <c r="A42" s="1" t="s">
        <v>36</v>
      </c>
      <c r="C42" s="8">
        <v>600000</v>
      </c>
      <c r="D42" s="7"/>
      <c r="E42" s="8">
        <v>60895503000</v>
      </c>
      <c r="F42" s="7"/>
      <c r="G42" s="8">
        <v>64217618100</v>
      </c>
      <c r="H42" s="7"/>
      <c r="I42" s="8">
        <v>-3322115100</v>
      </c>
      <c r="J42" s="7"/>
      <c r="K42" s="8">
        <v>600000</v>
      </c>
      <c r="L42" s="7"/>
      <c r="M42" s="8">
        <v>60895503000</v>
      </c>
      <c r="N42" s="7"/>
      <c r="O42" s="8">
        <v>87259437577</v>
      </c>
      <c r="P42" s="7"/>
      <c r="Q42" s="8">
        <v>-26363934577</v>
      </c>
      <c r="R42" s="6"/>
      <c r="S42" s="6"/>
    </row>
    <row r="43" spans="1:19">
      <c r="A43" s="1" t="s">
        <v>40</v>
      </c>
      <c r="C43" s="8">
        <v>349561</v>
      </c>
      <c r="D43" s="7"/>
      <c r="E43" s="8">
        <v>142727866774</v>
      </c>
      <c r="F43" s="7"/>
      <c r="G43" s="8">
        <v>145181083424</v>
      </c>
      <c r="H43" s="7"/>
      <c r="I43" s="8">
        <v>-2453216650</v>
      </c>
      <c r="J43" s="7"/>
      <c r="K43" s="8">
        <v>349561</v>
      </c>
      <c r="L43" s="7"/>
      <c r="M43" s="8">
        <v>142727866774</v>
      </c>
      <c r="N43" s="7"/>
      <c r="O43" s="8">
        <v>121623087008</v>
      </c>
      <c r="P43" s="7"/>
      <c r="Q43" s="8">
        <v>21104779766</v>
      </c>
      <c r="R43" s="6"/>
      <c r="S43" s="6"/>
    </row>
    <row r="44" spans="1:19">
      <c r="A44" s="1" t="s">
        <v>17</v>
      </c>
      <c r="C44" s="8">
        <v>2300000</v>
      </c>
      <c r="D44" s="7"/>
      <c r="E44" s="8">
        <v>75448395000</v>
      </c>
      <c r="F44" s="7"/>
      <c r="G44" s="8">
        <v>66554629650</v>
      </c>
      <c r="H44" s="7"/>
      <c r="I44" s="8">
        <v>8893765350</v>
      </c>
      <c r="J44" s="7"/>
      <c r="K44" s="8">
        <v>2300000</v>
      </c>
      <c r="L44" s="7"/>
      <c r="M44" s="8">
        <v>75448395000</v>
      </c>
      <c r="N44" s="7"/>
      <c r="O44" s="8">
        <v>54675840642</v>
      </c>
      <c r="P44" s="7"/>
      <c r="Q44" s="8">
        <v>20772554358</v>
      </c>
      <c r="R44" s="6"/>
      <c r="S44" s="6"/>
    </row>
    <row r="45" spans="1:19">
      <c r="A45" s="1" t="s">
        <v>56</v>
      </c>
      <c r="C45" s="8">
        <v>109500000</v>
      </c>
      <c r="D45" s="7"/>
      <c r="E45" s="8">
        <v>1542382890750</v>
      </c>
      <c r="F45" s="7"/>
      <c r="G45" s="8">
        <v>1327951395000</v>
      </c>
      <c r="H45" s="7"/>
      <c r="I45" s="8">
        <v>214431495750</v>
      </c>
      <c r="J45" s="7"/>
      <c r="K45" s="8">
        <v>109500000</v>
      </c>
      <c r="L45" s="7"/>
      <c r="M45" s="8">
        <v>1542382890750</v>
      </c>
      <c r="N45" s="7"/>
      <c r="O45" s="8">
        <v>1180088831312</v>
      </c>
      <c r="P45" s="7"/>
      <c r="Q45" s="8">
        <v>362294059438</v>
      </c>
      <c r="R45" s="6"/>
      <c r="S45" s="6"/>
    </row>
    <row r="46" spans="1:19">
      <c r="A46" s="1" t="s">
        <v>54</v>
      </c>
      <c r="C46" s="8">
        <v>84179100</v>
      </c>
      <c r="D46" s="7"/>
      <c r="E46" s="8">
        <v>1305380455938</v>
      </c>
      <c r="F46" s="7"/>
      <c r="G46" s="8">
        <v>1107063040516</v>
      </c>
      <c r="H46" s="7"/>
      <c r="I46" s="8">
        <v>198317415422</v>
      </c>
      <c r="J46" s="7"/>
      <c r="K46" s="8">
        <v>84179100</v>
      </c>
      <c r="L46" s="7"/>
      <c r="M46" s="8">
        <v>1305380455938</v>
      </c>
      <c r="N46" s="7"/>
      <c r="O46" s="8">
        <v>1070309599210</v>
      </c>
      <c r="P46" s="7"/>
      <c r="Q46" s="8">
        <v>235070856728</v>
      </c>
      <c r="R46" s="6"/>
      <c r="S46" s="6"/>
    </row>
    <row r="47" spans="1:19">
      <c r="A47" s="1" t="s">
        <v>23</v>
      </c>
      <c r="C47" s="8">
        <v>4070502</v>
      </c>
      <c r="D47" s="7"/>
      <c r="E47" s="8">
        <v>104272700362</v>
      </c>
      <c r="F47" s="7"/>
      <c r="G47" s="8">
        <v>93719835436</v>
      </c>
      <c r="H47" s="7"/>
      <c r="I47" s="8">
        <v>10552864926</v>
      </c>
      <c r="J47" s="7"/>
      <c r="K47" s="8">
        <v>4070502</v>
      </c>
      <c r="L47" s="7"/>
      <c r="M47" s="8">
        <v>104272700362</v>
      </c>
      <c r="N47" s="7"/>
      <c r="O47" s="8">
        <v>104003709680</v>
      </c>
      <c r="P47" s="7"/>
      <c r="Q47" s="8">
        <v>268990682</v>
      </c>
      <c r="R47" s="6"/>
      <c r="S47" s="6"/>
    </row>
    <row r="48" spans="1:19">
      <c r="A48" s="1" t="s">
        <v>37</v>
      </c>
      <c r="C48" s="8">
        <v>100000</v>
      </c>
      <c r="D48" s="7"/>
      <c r="E48" s="8">
        <v>3924509400</v>
      </c>
      <c r="F48" s="7"/>
      <c r="G48" s="8">
        <v>4161093300</v>
      </c>
      <c r="H48" s="7"/>
      <c r="I48" s="8">
        <v>-236583900</v>
      </c>
      <c r="J48" s="7"/>
      <c r="K48" s="8">
        <v>100000</v>
      </c>
      <c r="L48" s="7"/>
      <c r="M48" s="8">
        <v>3924509400</v>
      </c>
      <c r="N48" s="7"/>
      <c r="O48" s="8">
        <v>3953250598</v>
      </c>
      <c r="P48" s="7"/>
      <c r="Q48" s="8">
        <v>-28741198</v>
      </c>
      <c r="R48" s="6"/>
      <c r="S48" s="6"/>
    </row>
    <row r="49" spans="1:19">
      <c r="A49" s="1" t="s">
        <v>35</v>
      </c>
      <c r="C49" s="8">
        <v>22971477</v>
      </c>
      <c r="D49" s="7"/>
      <c r="E49" s="8">
        <v>173087759075</v>
      </c>
      <c r="F49" s="7"/>
      <c r="G49" s="8">
        <v>162352222200</v>
      </c>
      <c r="H49" s="7"/>
      <c r="I49" s="8">
        <v>10735536875</v>
      </c>
      <c r="J49" s="7"/>
      <c r="K49" s="8">
        <v>22971477</v>
      </c>
      <c r="L49" s="7"/>
      <c r="M49" s="8">
        <v>173087759075</v>
      </c>
      <c r="N49" s="7"/>
      <c r="O49" s="8">
        <v>146096488238</v>
      </c>
      <c r="P49" s="7"/>
      <c r="Q49" s="8">
        <v>26991270837</v>
      </c>
      <c r="R49" s="6"/>
      <c r="S49" s="6"/>
    </row>
    <row r="50" spans="1:19">
      <c r="A50" s="1" t="s">
        <v>18</v>
      </c>
      <c r="C50" s="8">
        <v>1141012</v>
      </c>
      <c r="D50" s="7"/>
      <c r="E50" s="8">
        <v>105267234643</v>
      </c>
      <c r="F50" s="7"/>
      <c r="G50" s="8">
        <v>108147006878</v>
      </c>
      <c r="H50" s="7"/>
      <c r="I50" s="8">
        <v>-2879772235</v>
      </c>
      <c r="J50" s="7"/>
      <c r="K50" s="8">
        <v>1141012</v>
      </c>
      <c r="L50" s="7"/>
      <c r="M50" s="8">
        <v>105267234643</v>
      </c>
      <c r="N50" s="7"/>
      <c r="O50" s="8">
        <v>93056799960</v>
      </c>
      <c r="P50" s="7"/>
      <c r="Q50" s="8">
        <v>12210434683</v>
      </c>
      <c r="R50" s="6"/>
      <c r="S50" s="6"/>
    </row>
    <row r="51" spans="1:19">
      <c r="A51" s="1" t="s">
        <v>53</v>
      </c>
      <c r="C51" s="8">
        <v>6540532</v>
      </c>
      <c r="D51" s="7"/>
      <c r="E51" s="8">
        <v>257529003208</v>
      </c>
      <c r="F51" s="7"/>
      <c r="G51" s="8">
        <v>236528784062</v>
      </c>
      <c r="H51" s="7"/>
      <c r="I51" s="8">
        <v>21000219146</v>
      </c>
      <c r="J51" s="7"/>
      <c r="K51" s="8">
        <v>6540532</v>
      </c>
      <c r="L51" s="7"/>
      <c r="M51" s="8">
        <v>257529003208</v>
      </c>
      <c r="N51" s="7"/>
      <c r="O51" s="8">
        <v>243487297803</v>
      </c>
      <c r="P51" s="7"/>
      <c r="Q51" s="8">
        <v>14041705405</v>
      </c>
      <c r="R51" s="6"/>
      <c r="S51" s="6"/>
    </row>
    <row r="52" spans="1:19">
      <c r="A52" s="1" t="s">
        <v>20</v>
      </c>
      <c r="C52" s="8">
        <v>24197955</v>
      </c>
      <c r="D52" s="7"/>
      <c r="E52" s="8">
        <v>2512197375399</v>
      </c>
      <c r="F52" s="7"/>
      <c r="G52" s="8">
        <v>2268771126462</v>
      </c>
      <c r="H52" s="7"/>
      <c r="I52" s="8">
        <v>243426248937</v>
      </c>
      <c r="J52" s="7"/>
      <c r="K52" s="8">
        <v>24197955</v>
      </c>
      <c r="L52" s="7"/>
      <c r="M52" s="8">
        <v>2512197375399</v>
      </c>
      <c r="N52" s="7"/>
      <c r="O52" s="8">
        <v>1491801544878</v>
      </c>
      <c r="P52" s="7"/>
      <c r="Q52" s="8">
        <v>1020395830521</v>
      </c>
      <c r="R52" s="6"/>
      <c r="S52" s="6"/>
    </row>
    <row r="53" spans="1:19">
      <c r="A53" s="1" t="s">
        <v>59</v>
      </c>
      <c r="C53" s="8">
        <v>54115343</v>
      </c>
      <c r="D53" s="7"/>
      <c r="E53" s="8">
        <v>1169467574856</v>
      </c>
      <c r="F53" s="7"/>
      <c r="G53" s="8">
        <v>1043778377136</v>
      </c>
      <c r="H53" s="7"/>
      <c r="I53" s="8">
        <v>125689197720</v>
      </c>
      <c r="J53" s="7"/>
      <c r="K53" s="8">
        <v>54115343</v>
      </c>
      <c r="L53" s="7"/>
      <c r="M53" s="8">
        <v>1169467574856</v>
      </c>
      <c r="N53" s="7"/>
      <c r="O53" s="8">
        <v>973356072073</v>
      </c>
      <c r="P53" s="7"/>
      <c r="Q53" s="8">
        <v>196111502783</v>
      </c>
      <c r="R53" s="6"/>
      <c r="S53" s="6"/>
    </row>
    <row r="54" spans="1:19">
      <c r="A54" s="1" t="s">
        <v>64</v>
      </c>
      <c r="C54" s="8">
        <v>125093</v>
      </c>
      <c r="D54" s="7"/>
      <c r="E54" s="8">
        <v>14505524161</v>
      </c>
      <c r="F54" s="7"/>
      <c r="G54" s="8">
        <v>14800513681</v>
      </c>
      <c r="H54" s="7"/>
      <c r="I54" s="8">
        <v>-294989520</v>
      </c>
      <c r="J54" s="7"/>
      <c r="K54" s="8">
        <v>125093</v>
      </c>
      <c r="L54" s="7"/>
      <c r="M54" s="8">
        <v>14505524161</v>
      </c>
      <c r="N54" s="7"/>
      <c r="O54" s="8">
        <v>14800513681</v>
      </c>
      <c r="P54" s="7"/>
      <c r="Q54" s="8">
        <v>-294989520</v>
      </c>
      <c r="R54" s="6"/>
      <c r="S54" s="6"/>
    </row>
    <row r="55" spans="1:19">
      <c r="A55" s="1" t="s">
        <v>256</v>
      </c>
      <c r="C55" s="8">
        <v>0</v>
      </c>
      <c r="D55" s="7"/>
      <c r="E55" s="8">
        <v>0</v>
      </c>
      <c r="F55" s="7"/>
      <c r="G55" s="8">
        <v>0</v>
      </c>
      <c r="H55" s="7"/>
      <c r="I55" s="8">
        <v>0</v>
      </c>
      <c r="J55" s="7"/>
      <c r="K55" s="8">
        <v>0</v>
      </c>
      <c r="L55" s="7"/>
      <c r="M55" s="8">
        <v>0</v>
      </c>
      <c r="N55" s="7"/>
      <c r="O55" s="8">
        <v>1069863139</v>
      </c>
      <c r="P55" s="7"/>
      <c r="Q55" s="8">
        <v>-1069863139</v>
      </c>
      <c r="R55" s="6"/>
      <c r="S55" s="6"/>
    </row>
    <row r="56" spans="1:19">
      <c r="A56" s="1" t="s">
        <v>257</v>
      </c>
      <c r="C56" s="8">
        <v>0</v>
      </c>
      <c r="D56" s="7"/>
      <c r="E56" s="8">
        <v>0</v>
      </c>
      <c r="F56" s="7"/>
      <c r="G56" s="8">
        <v>0</v>
      </c>
      <c r="H56" s="7"/>
      <c r="I56" s="8">
        <v>0</v>
      </c>
      <c r="J56" s="7"/>
      <c r="K56" s="8">
        <v>0</v>
      </c>
      <c r="L56" s="7"/>
      <c r="M56" s="8">
        <v>0</v>
      </c>
      <c r="N56" s="7"/>
      <c r="O56" s="8">
        <v>2860736509</v>
      </c>
      <c r="P56" s="7"/>
      <c r="Q56" s="8">
        <v>-2860736509</v>
      </c>
      <c r="R56" s="6"/>
      <c r="S56" s="6"/>
    </row>
    <row r="57" spans="1:19">
      <c r="A57" s="1" t="s">
        <v>258</v>
      </c>
      <c r="C57" s="8">
        <v>0</v>
      </c>
      <c r="D57" s="7"/>
      <c r="E57" s="8">
        <v>0</v>
      </c>
      <c r="F57" s="7"/>
      <c r="G57" s="8">
        <v>0</v>
      </c>
      <c r="H57" s="7"/>
      <c r="I57" s="8">
        <v>0</v>
      </c>
      <c r="J57" s="7"/>
      <c r="K57" s="8">
        <v>0</v>
      </c>
      <c r="L57" s="7"/>
      <c r="M57" s="8">
        <v>0</v>
      </c>
      <c r="N57" s="7"/>
      <c r="O57" s="8">
        <v>5835599459</v>
      </c>
      <c r="P57" s="7"/>
      <c r="Q57" s="8">
        <v>-5835599459</v>
      </c>
      <c r="R57" s="6"/>
      <c r="S57" s="6"/>
    </row>
    <row r="58" spans="1:19">
      <c r="A58" s="1" t="s">
        <v>259</v>
      </c>
      <c r="C58" s="8">
        <v>0</v>
      </c>
      <c r="D58" s="7"/>
      <c r="E58" s="8">
        <v>0</v>
      </c>
      <c r="F58" s="7"/>
      <c r="G58" s="8">
        <v>0</v>
      </c>
      <c r="H58" s="7"/>
      <c r="I58" s="8">
        <v>0</v>
      </c>
      <c r="J58" s="7"/>
      <c r="K58" s="8">
        <v>0</v>
      </c>
      <c r="L58" s="7"/>
      <c r="M58" s="8">
        <v>0</v>
      </c>
      <c r="N58" s="7"/>
      <c r="O58" s="8">
        <v>1726983904</v>
      </c>
      <c r="P58" s="7"/>
      <c r="Q58" s="8">
        <v>-1726983904</v>
      </c>
      <c r="R58" s="6"/>
      <c r="S58" s="6"/>
    </row>
    <row r="59" spans="1:19">
      <c r="A59" s="1" t="s">
        <v>34</v>
      </c>
      <c r="C59" s="8">
        <v>0</v>
      </c>
      <c r="D59" s="7"/>
      <c r="E59" s="8">
        <v>0</v>
      </c>
      <c r="F59" s="7"/>
      <c r="G59" s="8">
        <v>6091440395</v>
      </c>
      <c r="H59" s="7"/>
      <c r="I59" s="8">
        <v>-6091440395</v>
      </c>
      <c r="J59" s="7"/>
      <c r="K59" s="8">
        <v>0</v>
      </c>
      <c r="L59" s="7"/>
      <c r="M59" s="8">
        <v>0</v>
      </c>
      <c r="N59" s="7"/>
      <c r="O59" s="8">
        <v>0</v>
      </c>
      <c r="P59" s="7"/>
      <c r="Q59" s="8">
        <v>0</v>
      </c>
      <c r="R59" s="6"/>
      <c r="S59" s="6"/>
    </row>
    <row r="60" spans="1:19">
      <c r="A60" s="1" t="s">
        <v>16</v>
      </c>
      <c r="C60" s="8">
        <v>0</v>
      </c>
      <c r="D60" s="7"/>
      <c r="E60" s="8">
        <v>0</v>
      </c>
      <c r="F60" s="7"/>
      <c r="G60" s="8">
        <v>730863785</v>
      </c>
      <c r="H60" s="7"/>
      <c r="I60" s="8">
        <v>-730863785</v>
      </c>
      <c r="J60" s="7"/>
      <c r="K60" s="8">
        <v>0</v>
      </c>
      <c r="L60" s="7"/>
      <c r="M60" s="8">
        <v>0</v>
      </c>
      <c r="N60" s="7"/>
      <c r="O60" s="8">
        <v>0</v>
      </c>
      <c r="P60" s="7"/>
      <c r="Q60" s="8">
        <v>0</v>
      </c>
      <c r="R60" s="6"/>
      <c r="S60" s="6"/>
    </row>
    <row r="61" spans="1:19">
      <c r="A61" s="1" t="s">
        <v>41</v>
      </c>
      <c r="C61" s="8">
        <v>0</v>
      </c>
      <c r="D61" s="7"/>
      <c r="E61" s="8">
        <v>0</v>
      </c>
      <c r="F61" s="7"/>
      <c r="G61" s="8">
        <v>462409208</v>
      </c>
      <c r="H61" s="7"/>
      <c r="I61" s="8">
        <v>-462409208</v>
      </c>
      <c r="J61" s="7"/>
      <c r="K61" s="8">
        <v>0</v>
      </c>
      <c r="L61" s="7"/>
      <c r="M61" s="8">
        <v>0</v>
      </c>
      <c r="N61" s="7"/>
      <c r="O61" s="8">
        <v>0</v>
      </c>
      <c r="P61" s="7"/>
      <c r="Q61" s="8">
        <v>0</v>
      </c>
      <c r="R61" s="6"/>
      <c r="S61" s="6"/>
    </row>
    <row r="62" spans="1:19">
      <c r="A62" s="1" t="s">
        <v>49</v>
      </c>
      <c r="C62" s="17">
        <v>0</v>
      </c>
      <c r="D62" s="13"/>
      <c r="E62" s="17">
        <v>0</v>
      </c>
      <c r="F62" s="13"/>
      <c r="G62" s="17">
        <v>1417203447</v>
      </c>
      <c r="H62" s="7"/>
      <c r="I62" s="8">
        <v>-1417203447</v>
      </c>
      <c r="K62" s="17">
        <v>0</v>
      </c>
      <c r="L62" s="13"/>
      <c r="M62" s="17">
        <v>0</v>
      </c>
      <c r="N62" s="13"/>
      <c r="O62" s="17">
        <v>0</v>
      </c>
      <c r="P62" s="7"/>
      <c r="Q62" s="8">
        <v>0</v>
      </c>
      <c r="R62" s="6"/>
      <c r="S62" s="6"/>
    </row>
    <row r="63" spans="1:19">
      <c r="A63" s="1" t="s">
        <v>77</v>
      </c>
      <c r="C63" s="8">
        <v>50000</v>
      </c>
      <c r="D63" s="7"/>
      <c r="E63" s="8">
        <v>49562415183</v>
      </c>
      <c r="F63" s="7"/>
      <c r="G63" s="8">
        <v>49491028125</v>
      </c>
      <c r="H63" s="7"/>
      <c r="I63" s="8">
        <v>71387058</v>
      </c>
      <c r="K63" s="8">
        <v>50000</v>
      </c>
      <c r="L63" s="7"/>
      <c r="M63" s="8">
        <v>49562415183</v>
      </c>
      <c r="N63" s="7"/>
      <c r="O63" s="8">
        <v>50884425524</v>
      </c>
      <c r="P63" s="7"/>
      <c r="Q63" s="8">
        <v>-1322010341</v>
      </c>
      <c r="R63" s="6"/>
      <c r="S63" s="6"/>
    </row>
    <row r="64" spans="1:19">
      <c r="A64" s="1" t="s">
        <v>90</v>
      </c>
      <c r="C64" s="8">
        <v>10000</v>
      </c>
      <c r="D64" s="7"/>
      <c r="E64" s="8">
        <v>9295934806</v>
      </c>
      <c r="F64" s="7"/>
      <c r="G64" s="8">
        <v>9139553155</v>
      </c>
      <c r="H64" s="7"/>
      <c r="I64" s="8">
        <f>E64-G64</f>
        <v>156381651</v>
      </c>
      <c r="K64" s="8">
        <v>10000</v>
      </c>
      <c r="L64" s="7"/>
      <c r="M64" s="8">
        <v>9295934806</v>
      </c>
      <c r="N64" s="7"/>
      <c r="O64" s="8">
        <v>9111322761</v>
      </c>
      <c r="P64" s="7"/>
      <c r="Q64" s="8">
        <v>184612045</v>
      </c>
      <c r="R64" s="6"/>
      <c r="S64" s="6"/>
    </row>
    <row r="65" spans="1:19">
      <c r="A65" s="1" t="s">
        <v>102</v>
      </c>
      <c r="C65" s="8">
        <v>11060</v>
      </c>
      <c r="D65" s="7"/>
      <c r="E65" s="8">
        <v>10456429368</v>
      </c>
      <c r="F65" s="7"/>
      <c r="G65" s="8">
        <v>10328167680</v>
      </c>
      <c r="H65" s="7"/>
      <c r="I65" s="8">
        <v>128261688</v>
      </c>
      <c r="K65" s="8">
        <v>11060</v>
      </c>
      <c r="L65" s="7"/>
      <c r="M65" s="8">
        <v>10456429368</v>
      </c>
      <c r="N65" s="7"/>
      <c r="O65" s="8">
        <v>9636141627</v>
      </c>
      <c r="P65" s="7"/>
      <c r="Q65" s="8">
        <v>820287741</v>
      </c>
      <c r="R65" s="6"/>
      <c r="S65" s="6"/>
    </row>
    <row r="66" spans="1:19">
      <c r="A66" s="1" t="s">
        <v>129</v>
      </c>
      <c r="C66" s="8">
        <v>10000</v>
      </c>
      <c r="D66" s="7"/>
      <c r="E66" s="8">
        <v>8830699145</v>
      </c>
      <c r="F66" s="7"/>
      <c r="G66" s="8">
        <v>8699023016</v>
      </c>
      <c r="H66" s="7"/>
      <c r="I66" s="8">
        <v>131676129</v>
      </c>
      <c r="K66" s="8">
        <v>10000</v>
      </c>
      <c r="L66" s="7"/>
      <c r="M66" s="8">
        <v>8830699145</v>
      </c>
      <c r="N66" s="7"/>
      <c r="O66" s="8">
        <v>8627246887</v>
      </c>
      <c r="P66" s="7"/>
      <c r="Q66" s="8">
        <v>203452258</v>
      </c>
      <c r="R66" s="6"/>
      <c r="S66" s="6"/>
    </row>
    <row r="67" spans="1:19">
      <c r="A67" s="1" t="s">
        <v>123</v>
      </c>
      <c r="C67" s="8">
        <v>70812</v>
      </c>
      <c r="D67" s="7"/>
      <c r="E67" s="8">
        <v>65178419589</v>
      </c>
      <c r="F67" s="7"/>
      <c r="G67" s="8">
        <v>62336611892</v>
      </c>
      <c r="H67" s="7"/>
      <c r="I67" s="8">
        <v>2841807697</v>
      </c>
      <c r="K67" s="8">
        <v>70812</v>
      </c>
      <c r="L67" s="7"/>
      <c r="M67" s="8">
        <v>65178419589</v>
      </c>
      <c r="N67" s="7"/>
      <c r="O67" s="8">
        <v>59745845764</v>
      </c>
      <c r="P67" s="7"/>
      <c r="Q67" s="8">
        <v>5432573825</v>
      </c>
      <c r="R67" s="6"/>
      <c r="S67" s="6"/>
    </row>
    <row r="68" spans="1:19">
      <c r="A68" s="1" t="s">
        <v>120</v>
      </c>
      <c r="C68" s="8">
        <v>12701</v>
      </c>
      <c r="D68" s="7"/>
      <c r="E68" s="8">
        <v>12095103433</v>
      </c>
      <c r="F68" s="7"/>
      <c r="G68" s="8">
        <v>11981602470</v>
      </c>
      <c r="H68" s="7"/>
      <c r="I68" s="8">
        <v>113500963</v>
      </c>
      <c r="K68" s="8">
        <v>12701</v>
      </c>
      <c r="L68" s="7"/>
      <c r="M68" s="8">
        <v>12095103433</v>
      </c>
      <c r="N68" s="7"/>
      <c r="O68" s="8">
        <v>11211255002</v>
      </c>
      <c r="P68" s="7"/>
      <c r="Q68" s="8">
        <v>883848431</v>
      </c>
      <c r="R68" s="6"/>
      <c r="S68" s="6"/>
    </row>
    <row r="69" spans="1:19">
      <c r="A69" s="1" t="s">
        <v>111</v>
      </c>
      <c r="C69" s="8">
        <v>10000</v>
      </c>
      <c r="D69" s="7"/>
      <c r="E69" s="8">
        <v>9262360892</v>
      </c>
      <c r="F69" s="7"/>
      <c r="G69" s="8">
        <v>9099260460</v>
      </c>
      <c r="H69" s="7"/>
      <c r="I69" s="8">
        <v>163100432</v>
      </c>
      <c r="K69" s="8">
        <v>10000</v>
      </c>
      <c r="L69" s="7"/>
      <c r="M69" s="8">
        <v>9262360892</v>
      </c>
      <c r="N69" s="7"/>
      <c r="O69" s="8">
        <v>9064113920</v>
      </c>
      <c r="P69" s="7"/>
      <c r="Q69" s="8">
        <v>198246972</v>
      </c>
      <c r="R69" s="6"/>
      <c r="S69" s="6"/>
    </row>
    <row r="70" spans="1:19">
      <c r="A70" s="1" t="s">
        <v>126</v>
      </c>
      <c r="C70" s="8">
        <v>32698</v>
      </c>
      <c r="D70" s="7"/>
      <c r="E70" s="8">
        <v>30730549078</v>
      </c>
      <c r="F70" s="7"/>
      <c r="G70" s="8">
        <v>30353838315</v>
      </c>
      <c r="H70" s="7"/>
      <c r="I70" s="8">
        <v>376710763</v>
      </c>
      <c r="K70" s="8">
        <v>32698</v>
      </c>
      <c r="L70" s="7"/>
      <c r="M70" s="8">
        <v>30730549078</v>
      </c>
      <c r="N70" s="7"/>
      <c r="O70" s="8">
        <v>28548728672</v>
      </c>
      <c r="P70" s="7"/>
      <c r="Q70" s="8">
        <v>2181820406</v>
      </c>
      <c r="R70" s="6"/>
      <c r="S70" s="6"/>
    </row>
    <row r="71" spans="1:19">
      <c r="A71" s="1" t="s">
        <v>99</v>
      </c>
      <c r="C71" s="8">
        <v>9997</v>
      </c>
      <c r="D71" s="7"/>
      <c r="E71" s="8">
        <v>7804542680</v>
      </c>
      <c r="F71" s="7"/>
      <c r="G71" s="8">
        <v>7650456861</v>
      </c>
      <c r="H71" s="7"/>
      <c r="I71" s="8">
        <v>154085819</v>
      </c>
      <c r="K71" s="8">
        <v>9997</v>
      </c>
      <c r="L71" s="7"/>
      <c r="M71" s="8">
        <v>7804542680</v>
      </c>
      <c r="N71" s="7"/>
      <c r="O71" s="8">
        <v>7736704373</v>
      </c>
      <c r="P71" s="7"/>
      <c r="Q71" s="8">
        <v>67838307</v>
      </c>
      <c r="R71" s="6"/>
      <c r="S71" s="6"/>
    </row>
    <row r="72" spans="1:19">
      <c r="A72" s="1" t="s">
        <v>84</v>
      </c>
      <c r="C72" s="8">
        <v>37518</v>
      </c>
      <c r="D72" s="7"/>
      <c r="E72" s="8">
        <v>32168479666</v>
      </c>
      <c r="F72" s="7"/>
      <c r="G72" s="8">
        <v>31809497483</v>
      </c>
      <c r="H72" s="7"/>
      <c r="I72" s="8">
        <v>358982183</v>
      </c>
      <c r="K72" s="8">
        <v>37518</v>
      </c>
      <c r="L72" s="7"/>
      <c r="M72" s="8">
        <v>32168479666</v>
      </c>
      <c r="N72" s="7"/>
      <c r="O72" s="8">
        <v>30887661900</v>
      </c>
      <c r="P72" s="7"/>
      <c r="Q72" s="8">
        <v>1280817766</v>
      </c>
      <c r="R72" s="6"/>
      <c r="S72" s="6"/>
    </row>
    <row r="73" spans="1:19">
      <c r="A73" s="1" t="s">
        <v>150</v>
      </c>
      <c r="C73" s="8">
        <v>28237</v>
      </c>
      <c r="D73" s="7"/>
      <c r="E73" s="8">
        <v>25270668168</v>
      </c>
      <c r="F73" s="7"/>
      <c r="G73" s="8">
        <v>24997665868</v>
      </c>
      <c r="H73" s="7"/>
      <c r="I73" s="8">
        <v>273002300</v>
      </c>
      <c r="K73" s="8">
        <v>28237</v>
      </c>
      <c r="L73" s="7"/>
      <c r="M73" s="8">
        <v>25270668168</v>
      </c>
      <c r="N73" s="7"/>
      <c r="O73" s="8">
        <v>24949800094</v>
      </c>
      <c r="P73" s="7"/>
      <c r="Q73" s="8">
        <v>320868074</v>
      </c>
      <c r="R73" s="6"/>
      <c r="S73" s="6"/>
    </row>
    <row r="74" spans="1:19">
      <c r="A74" s="1" t="s">
        <v>144</v>
      </c>
      <c r="C74" s="8">
        <v>79317</v>
      </c>
      <c r="D74" s="7"/>
      <c r="E74" s="8">
        <v>74267224393</v>
      </c>
      <c r="F74" s="7"/>
      <c r="G74" s="8">
        <v>73672137504</v>
      </c>
      <c r="H74" s="7"/>
      <c r="I74" s="8">
        <v>595086889</v>
      </c>
      <c r="K74" s="8">
        <v>79317</v>
      </c>
      <c r="L74" s="7"/>
      <c r="M74" s="8">
        <v>74267224393</v>
      </c>
      <c r="N74" s="7"/>
      <c r="O74" s="8">
        <v>67618730322</v>
      </c>
      <c r="P74" s="7"/>
      <c r="Q74" s="8">
        <v>6648494071</v>
      </c>
      <c r="R74" s="6"/>
      <c r="S74" s="6"/>
    </row>
    <row r="75" spans="1:19">
      <c r="A75" s="1" t="s">
        <v>156</v>
      </c>
      <c r="C75" s="8">
        <v>10000</v>
      </c>
      <c r="D75" s="7"/>
      <c r="E75" s="8">
        <v>8633554884</v>
      </c>
      <c r="F75" s="7"/>
      <c r="G75" s="8">
        <v>8602630490</v>
      </c>
      <c r="H75" s="7"/>
      <c r="I75" s="8">
        <v>30924394</v>
      </c>
      <c r="K75" s="8">
        <v>10000</v>
      </c>
      <c r="L75" s="7"/>
      <c r="M75" s="8">
        <v>8633554884</v>
      </c>
      <c r="N75" s="7"/>
      <c r="O75" s="8">
        <v>8621403139</v>
      </c>
      <c r="P75" s="7"/>
      <c r="Q75" s="8">
        <v>12151745</v>
      </c>
      <c r="R75" s="6"/>
      <c r="S75" s="6"/>
    </row>
    <row r="76" spans="1:19">
      <c r="A76" s="1" t="s">
        <v>105</v>
      </c>
      <c r="C76" s="8">
        <v>7621</v>
      </c>
      <c r="D76" s="7"/>
      <c r="E76" s="8">
        <v>5867296884</v>
      </c>
      <c r="F76" s="7"/>
      <c r="G76" s="8">
        <v>5723011785</v>
      </c>
      <c r="H76" s="7"/>
      <c r="I76" s="8">
        <v>144285099</v>
      </c>
      <c r="K76" s="8">
        <v>7621</v>
      </c>
      <c r="L76" s="7"/>
      <c r="M76" s="8">
        <v>5867296884</v>
      </c>
      <c r="N76" s="7"/>
      <c r="O76" s="8">
        <v>5772408794</v>
      </c>
      <c r="P76" s="7"/>
      <c r="Q76" s="8">
        <v>94888090</v>
      </c>
      <c r="R76" s="6"/>
      <c r="S76" s="6"/>
    </row>
    <row r="77" spans="1:19">
      <c r="A77" s="1" t="s">
        <v>96</v>
      </c>
      <c r="C77" s="8">
        <v>10000</v>
      </c>
      <c r="D77" s="7"/>
      <c r="E77" s="8">
        <v>7914985148</v>
      </c>
      <c r="F77" s="7"/>
      <c r="G77" s="8">
        <v>7729408790</v>
      </c>
      <c r="H77" s="7"/>
      <c r="I77" s="8">
        <v>185576358</v>
      </c>
      <c r="K77" s="8">
        <v>10000</v>
      </c>
      <c r="L77" s="7"/>
      <c r="M77" s="8">
        <v>7914985148</v>
      </c>
      <c r="N77" s="7"/>
      <c r="O77" s="8">
        <v>7801251062</v>
      </c>
      <c r="P77" s="7"/>
      <c r="Q77" s="8">
        <v>113734086</v>
      </c>
      <c r="R77" s="6"/>
      <c r="S77" s="6"/>
    </row>
    <row r="78" spans="1:19">
      <c r="A78" s="1" t="s">
        <v>147</v>
      </c>
      <c r="C78" s="8">
        <v>10000</v>
      </c>
      <c r="D78" s="7"/>
      <c r="E78" s="8">
        <v>9229876781</v>
      </c>
      <c r="F78" s="7"/>
      <c r="G78" s="8">
        <v>9130594779</v>
      </c>
      <c r="H78" s="7"/>
      <c r="I78" s="8">
        <v>99282002</v>
      </c>
      <c r="K78" s="8">
        <v>10000</v>
      </c>
      <c r="L78" s="7"/>
      <c r="M78" s="8">
        <v>9229876781</v>
      </c>
      <c r="N78" s="7"/>
      <c r="O78" s="8">
        <v>9151658437</v>
      </c>
      <c r="P78" s="7"/>
      <c r="Q78" s="8">
        <v>78218344</v>
      </c>
      <c r="R78" s="6"/>
      <c r="S78" s="6"/>
    </row>
    <row r="79" spans="1:19">
      <c r="A79" s="1" t="s">
        <v>138</v>
      </c>
      <c r="C79" s="8">
        <v>38216</v>
      </c>
      <c r="D79" s="7"/>
      <c r="E79" s="8">
        <v>35916528949</v>
      </c>
      <c r="F79" s="7"/>
      <c r="G79" s="8">
        <v>35601074839</v>
      </c>
      <c r="H79" s="7"/>
      <c r="I79" s="8">
        <v>315454110</v>
      </c>
      <c r="K79" s="8">
        <v>38216</v>
      </c>
      <c r="L79" s="7"/>
      <c r="M79" s="8">
        <v>35916528949</v>
      </c>
      <c r="N79" s="7"/>
      <c r="O79" s="8">
        <v>34023526244</v>
      </c>
      <c r="P79" s="7"/>
      <c r="Q79" s="8">
        <v>1893002705</v>
      </c>
      <c r="R79" s="6"/>
      <c r="S79" s="6"/>
    </row>
    <row r="80" spans="1:19">
      <c r="A80" s="1" t="s">
        <v>93</v>
      </c>
      <c r="C80" s="8">
        <v>15816</v>
      </c>
      <c r="D80" s="7"/>
      <c r="E80" s="8">
        <v>12622675565</v>
      </c>
      <c r="F80" s="7"/>
      <c r="G80" s="8">
        <v>12393147934</v>
      </c>
      <c r="H80" s="7"/>
      <c r="I80" s="8">
        <v>229527631</v>
      </c>
      <c r="K80" s="8">
        <v>15816</v>
      </c>
      <c r="L80" s="7"/>
      <c r="M80" s="8">
        <v>12622675565</v>
      </c>
      <c r="N80" s="7"/>
      <c r="O80" s="8">
        <v>12566082417</v>
      </c>
      <c r="P80" s="7"/>
      <c r="Q80" s="8">
        <v>56593148</v>
      </c>
      <c r="R80" s="6"/>
      <c r="S80" s="6"/>
    </row>
    <row r="81" spans="1:19">
      <c r="A81" s="1" t="s">
        <v>153</v>
      </c>
      <c r="C81" s="8">
        <v>10000</v>
      </c>
      <c r="D81" s="7"/>
      <c r="E81" s="8">
        <v>8832118888</v>
      </c>
      <c r="F81" s="7"/>
      <c r="G81" s="8">
        <v>8742355160</v>
      </c>
      <c r="H81" s="7"/>
      <c r="I81" s="8">
        <v>89763728</v>
      </c>
      <c r="K81" s="8">
        <v>10000</v>
      </c>
      <c r="L81" s="7"/>
      <c r="M81" s="8">
        <v>8832118888</v>
      </c>
      <c r="N81" s="7"/>
      <c r="O81" s="8">
        <v>8764386970</v>
      </c>
      <c r="P81" s="7"/>
      <c r="Q81" s="8">
        <v>67731918</v>
      </c>
      <c r="R81" s="6"/>
      <c r="S81" s="6"/>
    </row>
    <row r="82" spans="1:19">
      <c r="A82" s="1" t="s">
        <v>87</v>
      </c>
      <c r="C82" s="8">
        <v>40485</v>
      </c>
      <c r="D82" s="7"/>
      <c r="E82" s="8">
        <v>34324247902</v>
      </c>
      <c r="F82" s="7"/>
      <c r="G82" s="8">
        <v>33914128229</v>
      </c>
      <c r="H82" s="7"/>
      <c r="I82" s="8">
        <v>410119673</v>
      </c>
      <c r="K82" s="8">
        <v>40485</v>
      </c>
      <c r="L82" s="7"/>
      <c r="M82" s="8">
        <v>34324247902</v>
      </c>
      <c r="N82" s="7"/>
      <c r="O82" s="8">
        <v>33879902995</v>
      </c>
      <c r="P82" s="7"/>
      <c r="Q82" s="8">
        <v>444344907</v>
      </c>
      <c r="R82" s="6"/>
      <c r="S82" s="6"/>
    </row>
    <row r="83" spans="1:19">
      <c r="A83" s="1" t="s">
        <v>81</v>
      </c>
      <c r="C83" s="8">
        <v>13930</v>
      </c>
      <c r="D83" s="7"/>
      <c r="E83" s="8">
        <v>12171833375</v>
      </c>
      <c r="F83" s="7"/>
      <c r="G83" s="8">
        <v>11852281384</v>
      </c>
      <c r="H83" s="7"/>
      <c r="I83" s="8">
        <v>319551991</v>
      </c>
      <c r="K83" s="8">
        <v>13930</v>
      </c>
      <c r="L83" s="7"/>
      <c r="M83" s="8">
        <v>12171833375</v>
      </c>
      <c r="N83" s="7"/>
      <c r="O83" s="8">
        <v>11842465172</v>
      </c>
      <c r="P83" s="7"/>
      <c r="Q83" s="8">
        <v>329368203</v>
      </c>
      <c r="R83" s="6"/>
      <c r="S83" s="6"/>
    </row>
    <row r="84" spans="1:19">
      <c r="A84" s="1" t="s">
        <v>108</v>
      </c>
      <c r="C84" s="8">
        <v>10000</v>
      </c>
      <c r="D84" s="7"/>
      <c r="E84" s="8">
        <v>7630996631</v>
      </c>
      <c r="F84" s="7"/>
      <c r="G84" s="8">
        <v>7485942926</v>
      </c>
      <c r="H84" s="7"/>
      <c r="I84" s="8">
        <v>145053705</v>
      </c>
      <c r="K84" s="8">
        <v>10000</v>
      </c>
      <c r="L84" s="7"/>
      <c r="M84" s="8">
        <v>7630996631</v>
      </c>
      <c r="N84" s="7"/>
      <c r="O84" s="8">
        <v>7602506812</v>
      </c>
      <c r="P84" s="7"/>
      <c r="Q84" s="8">
        <v>28489819</v>
      </c>
      <c r="R84" s="6"/>
      <c r="S84" s="6"/>
    </row>
    <row r="85" spans="1:19">
      <c r="A85" s="1" t="s">
        <v>114</v>
      </c>
      <c r="C85" s="8">
        <v>9542</v>
      </c>
      <c r="D85" s="7"/>
      <c r="E85" s="8">
        <v>7174340667</v>
      </c>
      <c r="F85" s="7"/>
      <c r="G85" s="8">
        <v>7016821260</v>
      </c>
      <c r="H85" s="7"/>
      <c r="I85" s="8">
        <v>157519407</v>
      </c>
      <c r="K85" s="8">
        <v>9542</v>
      </c>
      <c r="L85" s="7"/>
      <c r="M85" s="8">
        <v>7174340667</v>
      </c>
      <c r="N85" s="7"/>
      <c r="O85" s="8">
        <v>7038474342</v>
      </c>
      <c r="P85" s="7"/>
      <c r="Q85" s="8">
        <v>135866325</v>
      </c>
      <c r="R85" s="6"/>
      <c r="S85" s="6"/>
    </row>
    <row r="86" spans="1:19">
      <c r="A86" s="1" t="s">
        <v>132</v>
      </c>
      <c r="C86" s="8">
        <v>10000</v>
      </c>
      <c r="D86" s="7"/>
      <c r="E86" s="8">
        <v>7018287704</v>
      </c>
      <c r="F86" s="7"/>
      <c r="G86" s="8">
        <v>6854337426</v>
      </c>
      <c r="H86" s="7"/>
      <c r="I86" s="8">
        <v>163950278</v>
      </c>
      <c r="K86" s="8">
        <v>10000</v>
      </c>
      <c r="L86" s="7"/>
      <c r="M86" s="8">
        <v>7018287704</v>
      </c>
      <c r="N86" s="7"/>
      <c r="O86" s="8">
        <v>6908584458</v>
      </c>
      <c r="P86" s="7"/>
      <c r="Q86" s="8">
        <v>109703246</v>
      </c>
      <c r="R86" s="6"/>
      <c r="S86" s="6"/>
    </row>
    <row r="87" spans="1:19">
      <c r="A87" s="1" t="s">
        <v>135</v>
      </c>
      <c r="C87" s="8">
        <v>10000</v>
      </c>
      <c r="D87" s="7"/>
      <c r="E87" s="8">
        <v>6933533069</v>
      </c>
      <c r="F87" s="7"/>
      <c r="G87" s="8">
        <v>6784290124</v>
      </c>
      <c r="H87" s="7"/>
      <c r="I87" s="8">
        <v>149242945</v>
      </c>
      <c r="K87" s="8">
        <v>10000</v>
      </c>
      <c r="L87" s="7"/>
      <c r="M87" s="8">
        <v>6933533069</v>
      </c>
      <c r="N87" s="7"/>
      <c r="O87" s="8">
        <v>6781846524</v>
      </c>
      <c r="P87" s="7"/>
      <c r="Q87" s="8">
        <v>151686545</v>
      </c>
      <c r="R87" s="6"/>
      <c r="S87" s="6"/>
    </row>
    <row r="88" spans="1:19">
      <c r="A88" s="1" t="s">
        <v>141</v>
      </c>
      <c r="C88" s="8">
        <v>367</v>
      </c>
      <c r="D88" s="7"/>
      <c r="E88" s="8">
        <v>248182064</v>
      </c>
      <c r="F88" s="7"/>
      <c r="G88" s="8">
        <v>244638221</v>
      </c>
      <c r="H88" s="7"/>
      <c r="I88" s="8">
        <v>3543843</v>
      </c>
      <c r="K88" s="8">
        <v>367</v>
      </c>
      <c r="L88" s="7"/>
      <c r="M88" s="8">
        <v>248182064</v>
      </c>
      <c r="N88" s="7"/>
      <c r="O88" s="8">
        <v>244206048</v>
      </c>
      <c r="P88" s="7"/>
      <c r="Q88" s="8">
        <v>3976016</v>
      </c>
      <c r="R88" s="6"/>
      <c r="S88" s="6"/>
    </row>
    <row r="89" spans="1:19">
      <c r="A89" s="1" t="s">
        <v>117</v>
      </c>
      <c r="C89" s="8">
        <v>3889</v>
      </c>
      <c r="D89" s="7"/>
      <c r="E89" s="8">
        <v>2895329529</v>
      </c>
      <c r="F89" s="7"/>
      <c r="G89" s="8">
        <v>2845664335</v>
      </c>
      <c r="H89" s="7"/>
      <c r="I89" s="8">
        <v>49665194</v>
      </c>
      <c r="K89" s="8">
        <v>3889</v>
      </c>
      <c r="L89" s="7"/>
      <c r="M89" s="8">
        <v>2895329529</v>
      </c>
      <c r="N89" s="7"/>
      <c r="O89" s="8">
        <v>2859290492</v>
      </c>
      <c r="P89" s="7"/>
      <c r="Q89" s="8">
        <v>36039037</v>
      </c>
      <c r="R89" s="6"/>
      <c r="S89" s="6"/>
    </row>
    <row r="90" spans="1:19">
      <c r="A90" s="1" t="s">
        <v>168</v>
      </c>
      <c r="C90" s="8">
        <v>100000</v>
      </c>
      <c r="D90" s="7"/>
      <c r="E90" s="8">
        <v>94357894531</v>
      </c>
      <c r="F90" s="7"/>
      <c r="G90" s="8">
        <v>94281908306</v>
      </c>
      <c r="H90" s="7"/>
      <c r="I90" s="8">
        <v>75986225</v>
      </c>
      <c r="K90" s="8">
        <v>100000</v>
      </c>
      <c r="L90" s="7"/>
      <c r="M90" s="8">
        <v>94357894531</v>
      </c>
      <c r="N90" s="7"/>
      <c r="O90" s="8">
        <v>94164000000</v>
      </c>
      <c r="P90" s="7"/>
      <c r="Q90" s="8">
        <v>193894531</v>
      </c>
      <c r="R90" s="6"/>
      <c r="S90" s="6"/>
    </row>
    <row r="91" spans="1:19">
      <c r="A91" s="1" t="s">
        <v>174</v>
      </c>
      <c r="C91" s="8">
        <v>850000</v>
      </c>
      <c r="D91" s="7"/>
      <c r="E91" s="8">
        <v>720427998753</v>
      </c>
      <c r="F91" s="7"/>
      <c r="G91" s="8">
        <v>709696994100</v>
      </c>
      <c r="H91" s="7"/>
      <c r="I91" s="8">
        <v>10731004653</v>
      </c>
      <c r="K91" s="8">
        <v>850000</v>
      </c>
      <c r="L91" s="7"/>
      <c r="M91" s="8">
        <v>720427998753</v>
      </c>
      <c r="N91" s="7"/>
      <c r="O91" s="8">
        <v>640960300000</v>
      </c>
      <c r="P91" s="7"/>
      <c r="Q91" s="8">
        <v>79467698753</v>
      </c>
      <c r="R91" s="6"/>
      <c r="S91" s="6"/>
    </row>
    <row r="92" spans="1:19">
      <c r="A92" s="1" t="s">
        <v>177</v>
      </c>
      <c r="C92" s="8">
        <v>600000</v>
      </c>
      <c r="D92" s="7"/>
      <c r="E92" s="8">
        <v>574981804615</v>
      </c>
      <c r="F92" s="7"/>
      <c r="G92" s="8">
        <v>567598974915</v>
      </c>
      <c r="H92" s="7"/>
      <c r="I92" s="8">
        <v>7382829700</v>
      </c>
      <c r="K92" s="8">
        <v>600000</v>
      </c>
      <c r="L92" s="7"/>
      <c r="M92" s="8">
        <v>574981804615</v>
      </c>
      <c r="N92" s="7"/>
      <c r="O92" s="8">
        <v>514782000000</v>
      </c>
      <c r="P92" s="7"/>
      <c r="Q92" s="8">
        <v>60199804615</v>
      </c>
      <c r="R92" s="6"/>
      <c r="S92" s="6"/>
    </row>
    <row r="93" spans="1:19">
      <c r="A93" s="1" t="s">
        <v>159</v>
      </c>
      <c r="C93" s="8">
        <v>0</v>
      </c>
      <c r="D93" s="7"/>
      <c r="E93" s="8">
        <v>0</v>
      </c>
      <c r="F93" s="7"/>
      <c r="G93" s="8">
        <v>0</v>
      </c>
      <c r="H93" s="7"/>
      <c r="I93" s="8">
        <v>0</v>
      </c>
      <c r="K93" s="8">
        <v>2000</v>
      </c>
      <c r="L93" s="7"/>
      <c r="M93" s="8">
        <v>1769679187</v>
      </c>
      <c r="N93" s="7"/>
      <c r="O93" s="8">
        <v>1859662874</v>
      </c>
      <c r="P93" s="7"/>
      <c r="Q93" s="8">
        <v>-89983687</v>
      </c>
      <c r="R93" s="6"/>
      <c r="S93" s="6"/>
    </row>
    <row r="94" spans="1:19">
      <c r="A94" s="1" t="s">
        <v>162</v>
      </c>
      <c r="C94" s="8">
        <v>0</v>
      </c>
      <c r="D94" s="7"/>
      <c r="E94" s="8">
        <v>0</v>
      </c>
      <c r="F94" s="7"/>
      <c r="G94" s="8">
        <v>0</v>
      </c>
      <c r="H94" s="7"/>
      <c r="I94" s="8">
        <v>0</v>
      </c>
      <c r="K94" s="8">
        <v>400000</v>
      </c>
      <c r="L94" s="7"/>
      <c r="M94" s="8">
        <v>399927500000</v>
      </c>
      <c r="N94" s="7"/>
      <c r="O94" s="8">
        <v>391637237500</v>
      </c>
      <c r="P94" s="7"/>
      <c r="Q94" s="8">
        <v>8290262500</v>
      </c>
      <c r="R94" s="6"/>
      <c r="S94" s="6"/>
    </row>
    <row r="95" spans="1:19">
      <c r="A95" s="1" t="s">
        <v>165</v>
      </c>
      <c r="C95" s="8">
        <v>0</v>
      </c>
      <c r="D95" s="7"/>
      <c r="E95" s="8">
        <v>0</v>
      </c>
      <c r="F95" s="7"/>
      <c r="G95" s="8">
        <v>0</v>
      </c>
      <c r="H95" s="7"/>
      <c r="I95" s="8">
        <v>0</v>
      </c>
      <c r="K95" s="8">
        <v>600000</v>
      </c>
      <c r="L95" s="7"/>
      <c r="M95" s="8">
        <v>599891250000</v>
      </c>
      <c r="N95" s="7"/>
      <c r="O95" s="8">
        <v>582480000000</v>
      </c>
      <c r="P95" s="7"/>
      <c r="Q95" s="8">
        <v>17411250000</v>
      </c>
      <c r="R95" s="6"/>
      <c r="S95" s="6"/>
    </row>
    <row r="96" spans="1:19">
      <c r="A96" s="1" t="s">
        <v>171</v>
      </c>
      <c r="C96" s="8">
        <v>0</v>
      </c>
      <c r="D96" s="7"/>
      <c r="E96" s="8">
        <v>0</v>
      </c>
      <c r="F96" s="7"/>
      <c r="G96" s="8">
        <v>0</v>
      </c>
      <c r="H96" s="7"/>
      <c r="I96" s="8">
        <v>0</v>
      </c>
      <c r="K96" s="8">
        <v>300000</v>
      </c>
      <c r="L96" s="7"/>
      <c r="M96" s="8">
        <v>283298642812</v>
      </c>
      <c r="N96" s="7"/>
      <c r="O96" s="8">
        <v>283104000000</v>
      </c>
      <c r="P96" s="7"/>
      <c r="Q96" s="8">
        <v>194642812</v>
      </c>
      <c r="R96" s="6"/>
      <c r="S96" s="6"/>
    </row>
    <row r="97" spans="5:17" ht="22.5" thickBot="1">
      <c r="E97" s="12">
        <f>SUM(E8:E96)</f>
        <v>18557018828105</v>
      </c>
      <c r="F97" s="7"/>
      <c r="G97" s="12">
        <f>SUM(G8:G96)</f>
        <v>16871810272908</v>
      </c>
      <c r="H97" s="7"/>
      <c r="I97" s="12">
        <f>SUM(I8:I96)</f>
        <v>1685208555197</v>
      </c>
      <c r="K97" s="9"/>
      <c r="M97" s="12">
        <f>SUM(M8:M96)</f>
        <v>19841905900104</v>
      </c>
      <c r="N97" s="7"/>
      <c r="O97" s="12">
        <f>SUM(O8:O96)</f>
        <v>15975064624766</v>
      </c>
      <c r="P97" s="7"/>
      <c r="Q97" s="12">
        <f>SUM(Q8:Q96)</f>
        <v>3866841275338</v>
      </c>
    </row>
    <row r="98" spans="5:17" ht="22.5" thickTop="1"/>
    <row r="99" spans="5:17">
      <c r="I99" s="6"/>
      <c r="O99" s="6"/>
      <c r="Q99" s="6"/>
    </row>
    <row r="100" spans="5:17">
      <c r="G100" s="6"/>
      <c r="I100" s="6"/>
      <c r="O100" s="6"/>
      <c r="Q100" s="6"/>
    </row>
    <row r="102" spans="5:17">
      <c r="I102" s="6"/>
    </row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  <ignoredErrors>
    <ignoredError sqref="F97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S91"/>
  <sheetViews>
    <sheetView rightToLeft="1" topLeftCell="A64" workbookViewId="0">
      <selection activeCell="I109" sqref="I109"/>
    </sheetView>
  </sheetViews>
  <sheetFormatPr defaultRowHeight="21.75"/>
  <cols>
    <col min="1" max="1" width="30.42578125" style="1" bestFit="1" customWidth="1"/>
    <col min="2" max="2" width="1" style="1" customWidth="1"/>
    <col min="3" max="3" width="13.85546875" style="1" bestFit="1" customWidth="1"/>
    <col min="4" max="4" width="1" style="1" customWidth="1"/>
    <col min="5" max="5" width="21" style="1" bestFit="1" customWidth="1"/>
    <col min="6" max="6" width="1" style="1" customWidth="1"/>
    <col min="7" max="7" width="21" style="1" bestFit="1" customWidth="1"/>
    <col min="8" max="8" width="1" style="1" customWidth="1"/>
    <col min="9" max="9" width="34.140625" style="1" bestFit="1" customWidth="1"/>
    <col min="10" max="10" width="1" style="1" customWidth="1"/>
    <col min="11" max="11" width="15.42578125" style="1" bestFit="1" customWidth="1"/>
    <col min="12" max="12" width="1" style="1" customWidth="1"/>
    <col min="13" max="13" width="25" style="1" bestFit="1" customWidth="1"/>
    <col min="14" max="14" width="1" style="1" customWidth="1"/>
    <col min="15" max="15" width="22.7109375" style="1" bestFit="1" customWidth="1"/>
    <col min="16" max="16" width="1" style="1" customWidth="1"/>
    <col min="17" max="17" width="34.140625" style="1" bestFit="1" customWidth="1"/>
    <col min="18" max="18" width="14.28515625" style="1" bestFit="1" customWidth="1"/>
    <col min="19" max="16384" width="9.140625" style="1"/>
  </cols>
  <sheetData>
    <row r="2" spans="1:19" ht="22.5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9" ht="22.5">
      <c r="A3" s="23" t="s">
        <v>198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</row>
    <row r="4" spans="1:19" ht="22.5">
      <c r="A4" s="23" t="s">
        <v>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</row>
    <row r="6" spans="1:19" ht="22.5">
      <c r="A6" s="27" t="s">
        <v>3</v>
      </c>
      <c r="C6" s="25" t="s">
        <v>200</v>
      </c>
      <c r="D6" s="25" t="s">
        <v>200</v>
      </c>
      <c r="E6" s="25" t="s">
        <v>200</v>
      </c>
      <c r="F6" s="25" t="s">
        <v>200</v>
      </c>
      <c r="G6" s="25" t="s">
        <v>200</v>
      </c>
      <c r="H6" s="25" t="s">
        <v>200</v>
      </c>
      <c r="I6" s="25" t="s">
        <v>200</v>
      </c>
      <c r="J6" s="9"/>
      <c r="K6" s="25" t="s">
        <v>201</v>
      </c>
      <c r="L6" s="25" t="s">
        <v>201</v>
      </c>
      <c r="M6" s="25" t="s">
        <v>201</v>
      </c>
      <c r="N6" s="25" t="s">
        <v>201</v>
      </c>
      <c r="O6" s="25" t="s">
        <v>201</v>
      </c>
      <c r="P6" s="25" t="s">
        <v>201</v>
      </c>
      <c r="Q6" s="25" t="s">
        <v>201</v>
      </c>
    </row>
    <row r="7" spans="1:19" ht="22.5">
      <c r="A7" s="25" t="s">
        <v>3</v>
      </c>
      <c r="C7" s="26" t="s">
        <v>7</v>
      </c>
      <c r="E7" s="26" t="s">
        <v>253</v>
      </c>
      <c r="G7" s="26" t="s">
        <v>254</v>
      </c>
      <c r="I7" s="25" t="s">
        <v>260</v>
      </c>
      <c r="J7" s="9"/>
      <c r="K7" s="25" t="s">
        <v>7</v>
      </c>
      <c r="M7" s="25" t="s">
        <v>253</v>
      </c>
      <c r="N7" s="9"/>
      <c r="O7" s="25" t="s">
        <v>254</v>
      </c>
      <c r="Q7" s="26" t="s">
        <v>260</v>
      </c>
    </row>
    <row r="8" spans="1:19">
      <c r="A8" s="9" t="s">
        <v>67</v>
      </c>
      <c r="C8" s="17">
        <v>10000</v>
      </c>
      <c r="D8" s="7"/>
      <c r="E8" s="17">
        <v>279328055</v>
      </c>
      <c r="F8" s="7"/>
      <c r="G8" s="17">
        <v>276804378</v>
      </c>
      <c r="H8" s="7"/>
      <c r="I8" s="17">
        <v>2523677</v>
      </c>
      <c r="J8" s="7"/>
      <c r="K8" s="17">
        <v>10000</v>
      </c>
      <c r="L8" s="7"/>
      <c r="M8" s="18">
        <v>279328055</v>
      </c>
      <c r="N8" s="13"/>
      <c r="O8" s="18">
        <v>276804378</v>
      </c>
      <c r="P8" s="7"/>
      <c r="Q8" s="17">
        <v>2523677</v>
      </c>
      <c r="R8" s="6"/>
      <c r="S8" s="6"/>
    </row>
    <row r="9" spans="1:19">
      <c r="A9" s="9" t="s">
        <v>58</v>
      </c>
      <c r="B9" s="9"/>
      <c r="C9" s="17">
        <v>2020000</v>
      </c>
      <c r="D9" s="13"/>
      <c r="E9" s="17">
        <v>26868972838</v>
      </c>
      <c r="F9" s="13"/>
      <c r="G9" s="17">
        <v>23655728750</v>
      </c>
      <c r="H9" s="13"/>
      <c r="I9" s="17">
        <v>3213244088</v>
      </c>
      <c r="J9" s="13"/>
      <c r="K9" s="17">
        <v>5920000</v>
      </c>
      <c r="L9" s="13"/>
      <c r="M9" s="17">
        <v>210465856608</v>
      </c>
      <c r="N9" s="13"/>
      <c r="O9" s="17">
        <v>104364046492</v>
      </c>
      <c r="P9" s="13"/>
      <c r="Q9" s="17">
        <v>106101810116</v>
      </c>
      <c r="R9" s="6"/>
      <c r="S9" s="6"/>
    </row>
    <row r="10" spans="1:19">
      <c r="A10" s="1" t="s">
        <v>34</v>
      </c>
      <c r="C10" s="8">
        <v>1236013</v>
      </c>
      <c r="D10" s="7"/>
      <c r="E10" s="8">
        <v>248438613</v>
      </c>
      <c r="F10" s="7"/>
      <c r="G10" s="8">
        <v>248438613</v>
      </c>
      <c r="H10" s="7"/>
      <c r="I10" s="8">
        <v>0</v>
      </c>
      <c r="J10" s="7"/>
      <c r="K10" s="8">
        <v>1236013</v>
      </c>
      <c r="L10" s="7"/>
      <c r="M10" s="8">
        <v>248438613</v>
      </c>
      <c r="N10" s="7"/>
      <c r="O10" s="8">
        <v>248438613</v>
      </c>
      <c r="P10" s="7"/>
      <c r="Q10" s="8">
        <v>0</v>
      </c>
      <c r="R10" s="6"/>
      <c r="S10" s="6"/>
    </row>
    <row r="11" spans="1:19">
      <c r="A11" s="1" t="s">
        <v>49</v>
      </c>
      <c r="C11" s="8">
        <v>848880</v>
      </c>
      <c r="D11" s="7"/>
      <c r="E11" s="8">
        <v>10480358393</v>
      </c>
      <c r="F11" s="7"/>
      <c r="G11" s="8">
        <v>8565295563</v>
      </c>
      <c r="H11" s="7"/>
      <c r="I11" s="8">
        <v>1915062830</v>
      </c>
      <c r="J11" s="7"/>
      <c r="K11" s="8">
        <v>848880</v>
      </c>
      <c r="L11" s="7"/>
      <c r="M11" s="8">
        <v>10480358393</v>
      </c>
      <c r="N11" s="7"/>
      <c r="O11" s="8">
        <v>8565295563</v>
      </c>
      <c r="P11" s="7"/>
      <c r="Q11" s="8">
        <v>1915062830</v>
      </c>
      <c r="R11" s="6"/>
      <c r="S11" s="6"/>
    </row>
    <row r="12" spans="1:19">
      <c r="A12" s="1" t="s">
        <v>41</v>
      </c>
      <c r="C12" s="8">
        <v>15881</v>
      </c>
      <c r="D12" s="7"/>
      <c r="E12" s="8">
        <v>1160734581</v>
      </c>
      <c r="F12" s="7"/>
      <c r="G12" s="8">
        <v>632637709</v>
      </c>
      <c r="H12" s="7"/>
      <c r="I12" s="8">
        <v>528096872</v>
      </c>
      <c r="J12" s="7"/>
      <c r="K12" s="8">
        <v>15881</v>
      </c>
      <c r="L12" s="7"/>
      <c r="M12" s="8">
        <v>1160734581</v>
      </c>
      <c r="N12" s="7"/>
      <c r="O12" s="8">
        <v>632637709</v>
      </c>
      <c r="P12" s="7"/>
      <c r="Q12" s="8">
        <v>528096872</v>
      </c>
      <c r="R12" s="6"/>
      <c r="S12" s="6"/>
    </row>
    <row r="13" spans="1:19">
      <c r="A13" s="1" t="s">
        <v>18</v>
      </c>
      <c r="C13" s="8">
        <v>407001</v>
      </c>
      <c r="D13" s="7"/>
      <c r="E13" s="8">
        <v>36726561848</v>
      </c>
      <c r="F13" s="7"/>
      <c r="G13" s="8">
        <v>33193525258</v>
      </c>
      <c r="H13" s="7"/>
      <c r="I13" s="8">
        <v>3533036590</v>
      </c>
      <c r="J13" s="7"/>
      <c r="K13" s="8">
        <v>407001</v>
      </c>
      <c r="L13" s="7"/>
      <c r="M13" s="8">
        <v>36726561848</v>
      </c>
      <c r="N13" s="7"/>
      <c r="O13" s="8">
        <v>33193525258</v>
      </c>
      <c r="P13" s="7"/>
      <c r="Q13" s="8">
        <v>3533036590</v>
      </c>
      <c r="R13" s="6"/>
      <c r="S13" s="6"/>
    </row>
    <row r="14" spans="1:19">
      <c r="A14" s="1" t="s">
        <v>16</v>
      </c>
      <c r="C14" s="8">
        <v>510000</v>
      </c>
      <c r="D14" s="7"/>
      <c r="E14" s="8">
        <v>11897436660</v>
      </c>
      <c r="F14" s="7"/>
      <c r="G14" s="8">
        <v>10851776993</v>
      </c>
      <c r="H14" s="7"/>
      <c r="I14" s="8">
        <v>1045659667</v>
      </c>
      <c r="J14" s="7"/>
      <c r="K14" s="8">
        <v>510000</v>
      </c>
      <c r="L14" s="7"/>
      <c r="M14" s="8">
        <v>11897436660</v>
      </c>
      <c r="N14" s="7"/>
      <c r="O14" s="8">
        <v>10851776993</v>
      </c>
      <c r="P14" s="7"/>
      <c r="Q14" s="8">
        <v>1045659667</v>
      </c>
      <c r="R14" s="6"/>
      <c r="S14" s="6"/>
    </row>
    <row r="15" spans="1:19">
      <c r="A15" s="1" t="s">
        <v>23</v>
      </c>
      <c r="C15" s="8">
        <v>500000</v>
      </c>
      <c r="D15" s="7"/>
      <c r="E15" s="8">
        <v>10958910450</v>
      </c>
      <c r="F15" s="7"/>
      <c r="G15" s="8">
        <v>12775292671</v>
      </c>
      <c r="H15" s="7"/>
      <c r="I15" s="8">
        <v>-1816382221</v>
      </c>
      <c r="J15" s="7"/>
      <c r="K15" s="8">
        <v>3029498</v>
      </c>
      <c r="L15" s="7"/>
      <c r="M15" s="8">
        <v>72331655882</v>
      </c>
      <c r="N15" s="7"/>
      <c r="O15" s="8">
        <v>77405447363</v>
      </c>
      <c r="P15" s="7"/>
      <c r="Q15" s="8">
        <v>-5073791481</v>
      </c>
      <c r="R15" s="6"/>
      <c r="S15" s="6"/>
    </row>
    <row r="16" spans="1:19">
      <c r="A16" s="1" t="s">
        <v>66</v>
      </c>
      <c r="C16" s="8">
        <v>2621927</v>
      </c>
      <c r="D16" s="7"/>
      <c r="E16" s="8">
        <v>36332192180</v>
      </c>
      <c r="F16" s="7"/>
      <c r="G16" s="8">
        <v>32594585068</v>
      </c>
      <c r="H16" s="7"/>
      <c r="I16" s="8">
        <v>3737607112</v>
      </c>
      <c r="J16" s="7"/>
      <c r="K16" s="8">
        <v>2621927</v>
      </c>
      <c r="L16" s="7"/>
      <c r="M16" s="8">
        <v>36332192180</v>
      </c>
      <c r="N16" s="7"/>
      <c r="O16" s="8">
        <v>32594585068</v>
      </c>
      <c r="P16" s="7"/>
      <c r="Q16" s="8">
        <v>3737607112</v>
      </c>
      <c r="R16" s="6"/>
      <c r="S16" s="6"/>
    </row>
    <row r="17" spans="1:19">
      <c r="A17" s="1" t="s">
        <v>46</v>
      </c>
      <c r="C17" s="8">
        <v>0</v>
      </c>
      <c r="D17" s="7"/>
      <c r="E17" s="8">
        <v>0</v>
      </c>
      <c r="F17" s="7"/>
      <c r="G17" s="8">
        <v>0</v>
      </c>
      <c r="H17" s="7"/>
      <c r="I17" s="8">
        <v>0</v>
      </c>
      <c r="J17" s="7"/>
      <c r="K17" s="8">
        <v>8590805</v>
      </c>
      <c r="L17" s="7"/>
      <c r="M17" s="8">
        <v>164712032439</v>
      </c>
      <c r="N17" s="7"/>
      <c r="O17" s="8">
        <v>105296598272</v>
      </c>
      <c r="P17" s="7"/>
      <c r="Q17" s="8">
        <v>59415434167</v>
      </c>
      <c r="R17" s="6"/>
      <c r="S17" s="6"/>
    </row>
    <row r="18" spans="1:19">
      <c r="A18" s="1" t="s">
        <v>261</v>
      </c>
      <c r="C18" s="8">
        <v>0</v>
      </c>
      <c r="D18" s="7"/>
      <c r="E18" s="8">
        <v>0</v>
      </c>
      <c r="F18" s="7"/>
      <c r="G18" s="8">
        <v>0</v>
      </c>
      <c r="H18" s="7"/>
      <c r="I18" s="8">
        <v>0</v>
      </c>
      <c r="J18" s="7"/>
      <c r="K18" s="8">
        <v>38666</v>
      </c>
      <c r="L18" s="7"/>
      <c r="M18" s="8">
        <v>2042984292</v>
      </c>
      <c r="N18" s="7"/>
      <c r="O18" s="8">
        <v>107916806</v>
      </c>
      <c r="P18" s="7"/>
      <c r="Q18" s="8">
        <v>1935067486</v>
      </c>
      <c r="R18" s="6"/>
      <c r="S18" s="6"/>
    </row>
    <row r="19" spans="1:19">
      <c r="A19" s="1" t="s">
        <v>262</v>
      </c>
      <c r="C19" s="8">
        <v>0</v>
      </c>
      <c r="D19" s="7"/>
      <c r="E19" s="8">
        <v>0</v>
      </c>
      <c r="F19" s="7"/>
      <c r="G19" s="8">
        <v>0</v>
      </c>
      <c r="H19" s="7"/>
      <c r="I19" s="8">
        <v>0</v>
      </c>
      <c r="J19" s="7"/>
      <c r="K19" s="8">
        <v>4732595</v>
      </c>
      <c r="L19" s="7"/>
      <c r="M19" s="8">
        <v>14947464726</v>
      </c>
      <c r="N19" s="7"/>
      <c r="O19" s="8">
        <v>14826768830</v>
      </c>
      <c r="P19" s="7"/>
      <c r="Q19" s="8">
        <v>120695896</v>
      </c>
      <c r="R19" s="6"/>
      <c r="S19" s="6"/>
    </row>
    <row r="20" spans="1:19">
      <c r="A20" s="1" t="s">
        <v>263</v>
      </c>
      <c r="C20" s="8">
        <v>0</v>
      </c>
      <c r="D20" s="7"/>
      <c r="E20" s="8">
        <v>0</v>
      </c>
      <c r="F20" s="7"/>
      <c r="G20" s="8">
        <v>0</v>
      </c>
      <c r="H20" s="7"/>
      <c r="I20" s="8">
        <v>0</v>
      </c>
      <c r="J20" s="7"/>
      <c r="K20" s="8">
        <v>5199416</v>
      </c>
      <c r="L20" s="7"/>
      <c r="M20" s="8">
        <v>290113712658</v>
      </c>
      <c r="N20" s="7"/>
      <c r="O20" s="8">
        <v>77909573227</v>
      </c>
      <c r="P20" s="7"/>
      <c r="Q20" s="8">
        <v>212204139431</v>
      </c>
      <c r="R20" s="6"/>
      <c r="S20" s="6"/>
    </row>
    <row r="21" spans="1:19">
      <c r="A21" s="1" t="s">
        <v>264</v>
      </c>
      <c r="C21" s="8">
        <v>0</v>
      </c>
      <c r="D21" s="7"/>
      <c r="E21" s="8">
        <v>0</v>
      </c>
      <c r="F21" s="7"/>
      <c r="G21" s="8">
        <v>0</v>
      </c>
      <c r="H21" s="7"/>
      <c r="I21" s="8">
        <v>0</v>
      </c>
      <c r="J21" s="7"/>
      <c r="K21" s="8">
        <v>5567160</v>
      </c>
      <c r="L21" s="7"/>
      <c r="M21" s="8">
        <v>15273937963</v>
      </c>
      <c r="N21" s="7"/>
      <c r="O21" s="8">
        <v>9751571060</v>
      </c>
      <c r="P21" s="7"/>
      <c r="Q21" s="8">
        <v>5522366903</v>
      </c>
      <c r="R21" s="6"/>
      <c r="S21" s="6"/>
    </row>
    <row r="22" spans="1:19">
      <c r="A22" s="1" t="s">
        <v>265</v>
      </c>
      <c r="C22" s="8">
        <v>0</v>
      </c>
      <c r="D22" s="7"/>
      <c r="E22" s="8">
        <v>0</v>
      </c>
      <c r="F22" s="7"/>
      <c r="G22" s="8">
        <v>0</v>
      </c>
      <c r="H22" s="7"/>
      <c r="I22" s="8">
        <v>0</v>
      </c>
      <c r="J22" s="7"/>
      <c r="K22" s="8">
        <v>5062162</v>
      </c>
      <c r="L22" s="7"/>
      <c r="M22" s="8">
        <v>98847121305</v>
      </c>
      <c r="N22" s="7"/>
      <c r="O22" s="8">
        <v>91304811507</v>
      </c>
      <c r="P22" s="7"/>
      <c r="Q22" s="8">
        <v>7542309798</v>
      </c>
      <c r="R22" s="6"/>
      <c r="S22" s="6"/>
    </row>
    <row r="23" spans="1:19">
      <c r="A23" s="1" t="s">
        <v>266</v>
      </c>
      <c r="C23" s="8">
        <v>0</v>
      </c>
      <c r="D23" s="7"/>
      <c r="E23" s="8">
        <v>0</v>
      </c>
      <c r="F23" s="7"/>
      <c r="G23" s="8">
        <v>0</v>
      </c>
      <c r="H23" s="7"/>
      <c r="I23" s="8">
        <v>0</v>
      </c>
      <c r="J23" s="7"/>
      <c r="K23" s="8">
        <v>142857</v>
      </c>
      <c r="L23" s="7"/>
      <c r="M23" s="8">
        <v>17365476176</v>
      </c>
      <c r="N23" s="7"/>
      <c r="O23" s="8">
        <v>11584041437</v>
      </c>
      <c r="P23" s="7"/>
      <c r="Q23" s="8">
        <v>5781434739</v>
      </c>
      <c r="R23" s="6"/>
      <c r="S23" s="6"/>
    </row>
    <row r="24" spans="1:19">
      <c r="A24" s="1" t="s">
        <v>267</v>
      </c>
      <c r="C24" s="8">
        <v>0</v>
      </c>
      <c r="D24" s="7"/>
      <c r="E24" s="8">
        <v>0</v>
      </c>
      <c r="F24" s="7"/>
      <c r="G24" s="8">
        <v>0</v>
      </c>
      <c r="H24" s="7"/>
      <c r="I24" s="8">
        <v>0</v>
      </c>
      <c r="J24" s="7"/>
      <c r="K24" s="8">
        <v>3266666</v>
      </c>
      <c r="L24" s="7"/>
      <c r="M24" s="8">
        <v>47314889112</v>
      </c>
      <c r="N24" s="7"/>
      <c r="O24" s="8">
        <v>47314889112</v>
      </c>
      <c r="P24" s="7"/>
      <c r="Q24" s="8">
        <v>0</v>
      </c>
      <c r="R24" s="6"/>
      <c r="S24" s="6"/>
    </row>
    <row r="25" spans="1:19">
      <c r="A25" s="1" t="s">
        <v>247</v>
      </c>
      <c r="C25" s="8">
        <v>0</v>
      </c>
      <c r="D25" s="7"/>
      <c r="E25" s="8">
        <v>0</v>
      </c>
      <c r="F25" s="7"/>
      <c r="G25" s="8">
        <v>0</v>
      </c>
      <c r="H25" s="7"/>
      <c r="I25" s="8">
        <v>0</v>
      </c>
      <c r="J25" s="7"/>
      <c r="K25" s="8">
        <v>3306428</v>
      </c>
      <c r="L25" s="7"/>
      <c r="M25" s="8">
        <v>104214398457</v>
      </c>
      <c r="N25" s="7"/>
      <c r="O25" s="8">
        <v>52148366589</v>
      </c>
      <c r="P25" s="7"/>
      <c r="Q25" s="8">
        <v>52066031868</v>
      </c>
      <c r="R25" s="6"/>
      <c r="S25" s="6"/>
    </row>
    <row r="26" spans="1:19">
      <c r="A26" s="1" t="s">
        <v>268</v>
      </c>
      <c r="C26" s="8">
        <v>0</v>
      </c>
      <c r="D26" s="7"/>
      <c r="E26" s="8">
        <v>0</v>
      </c>
      <c r="F26" s="7"/>
      <c r="G26" s="8">
        <v>0</v>
      </c>
      <c r="H26" s="7"/>
      <c r="I26" s="8">
        <v>0</v>
      </c>
      <c r="J26" s="7"/>
      <c r="K26" s="8">
        <v>36453</v>
      </c>
      <c r="L26" s="7"/>
      <c r="M26" s="8">
        <v>1491840567</v>
      </c>
      <c r="N26" s="7"/>
      <c r="O26" s="8">
        <v>766208078</v>
      </c>
      <c r="P26" s="7"/>
      <c r="Q26" s="8">
        <v>725632489</v>
      </c>
      <c r="R26" s="6"/>
      <c r="S26" s="6"/>
    </row>
    <row r="27" spans="1:19">
      <c r="A27" s="1" t="s">
        <v>269</v>
      </c>
      <c r="C27" s="8">
        <v>0</v>
      </c>
      <c r="D27" s="7"/>
      <c r="E27" s="8">
        <v>0</v>
      </c>
      <c r="F27" s="7"/>
      <c r="G27" s="8">
        <v>0</v>
      </c>
      <c r="H27" s="7"/>
      <c r="I27" s="8">
        <v>0</v>
      </c>
      <c r="J27" s="7"/>
      <c r="K27" s="8">
        <v>31471</v>
      </c>
      <c r="L27" s="7"/>
      <c r="M27" s="8">
        <v>1568191706</v>
      </c>
      <c r="N27" s="7"/>
      <c r="O27" s="8">
        <v>787489390</v>
      </c>
      <c r="P27" s="7"/>
      <c r="Q27" s="8">
        <v>780702316</v>
      </c>
      <c r="R27" s="6"/>
      <c r="S27" s="6"/>
    </row>
    <row r="28" spans="1:19">
      <c r="A28" s="1" t="s">
        <v>47</v>
      </c>
      <c r="C28" s="8">
        <v>0</v>
      </c>
      <c r="D28" s="7"/>
      <c r="E28" s="8">
        <v>0</v>
      </c>
      <c r="F28" s="7"/>
      <c r="G28" s="8">
        <v>0</v>
      </c>
      <c r="H28" s="7"/>
      <c r="I28" s="8">
        <v>0</v>
      </c>
      <c r="J28" s="7"/>
      <c r="K28" s="8">
        <v>26200000</v>
      </c>
      <c r="L28" s="7"/>
      <c r="M28" s="8">
        <v>517150290313</v>
      </c>
      <c r="N28" s="7"/>
      <c r="O28" s="8">
        <v>238489315730</v>
      </c>
      <c r="P28" s="7"/>
      <c r="Q28" s="8">
        <v>278660974583</v>
      </c>
      <c r="R28" s="6"/>
      <c r="S28" s="6"/>
    </row>
    <row r="29" spans="1:19">
      <c r="A29" s="1" t="s">
        <v>270</v>
      </c>
      <c r="C29" s="8">
        <v>0</v>
      </c>
      <c r="D29" s="7"/>
      <c r="E29" s="8">
        <v>0</v>
      </c>
      <c r="F29" s="7"/>
      <c r="G29" s="8">
        <v>0</v>
      </c>
      <c r="H29" s="7"/>
      <c r="I29" s="8">
        <v>0</v>
      </c>
      <c r="J29" s="7"/>
      <c r="K29" s="8">
        <v>900000</v>
      </c>
      <c r="L29" s="7"/>
      <c r="M29" s="8">
        <v>24016528743</v>
      </c>
      <c r="N29" s="7"/>
      <c r="O29" s="8">
        <v>17418008865</v>
      </c>
      <c r="P29" s="7"/>
      <c r="Q29" s="8">
        <v>6598519878</v>
      </c>
      <c r="R29" s="6"/>
      <c r="S29" s="6"/>
    </row>
    <row r="30" spans="1:19">
      <c r="A30" s="1" t="s">
        <v>54</v>
      </c>
      <c r="C30" s="8">
        <v>0</v>
      </c>
      <c r="D30" s="7"/>
      <c r="E30" s="8">
        <v>0</v>
      </c>
      <c r="F30" s="7"/>
      <c r="G30" s="8">
        <v>0</v>
      </c>
      <c r="H30" s="7"/>
      <c r="I30" s="8">
        <v>0</v>
      </c>
      <c r="J30" s="7"/>
      <c r="K30" s="8">
        <v>4500000</v>
      </c>
      <c r="L30" s="7"/>
      <c r="M30" s="8">
        <v>189953199938</v>
      </c>
      <c r="N30" s="7"/>
      <c r="O30" s="8">
        <v>119231015145</v>
      </c>
      <c r="P30" s="7"/>
      <c r="Q30" s="8">
        <v>70722184793</v>
      </c>
      <c r="R30" s="6"/>
      <c r="S30" s="6"/>
    </row>
    <row r="31" spans="1:19">
      <c r="A31" s="1" t="s">
        <v>15</v>
      </c>
      <c r="C31" s="8">
        <v>0</v>
      </c>
      <c r="D31" s="7"/>
      <c r="E31" s="8">
        <v>0</v>
      </c>
      <c r="F31" s="7"/>
      <c r="G31" s="8">
        <v>0</v>
      </c>
      <c r="H31" s="7"/>
      <c r="I31" s="8">
        <v>0</v>
      </c>
      <c r="J31" s="7"/>
      <c r="K31" s="8">
        <v>4000000</v>
      </c>
      <c r="L31" s="7"/>
      <c r="M31" s="8">
        <v>39840828336</v>
      </c>
      <c r="N31" s="7"/>
      <c r="O31" s="8">
        <v>29537370342</v>
      </c>
      <c r="P31" s="7"/>
      <c r="Q31" s="8">
        <v>10303457994</v>
      </c>
      <c r="R31" s="6"/>
      <c r="S31" s="6"/>
    </row>
    <row r="32" spans="1:19">
      <c r="A32" s="1" t="s">
        <v>19</v>
      </c>
      <c r="C32" s="8">
        <v>0</v>
      </c>
      <c r="D32" s="7"/>
      <c r="E32" s="8">
        <v>0</v>
      </c>
      <c r="F32" s="7"/>
      <c r="G32" s="8">
        <v>0</v>
      </c>
      <c r="H32" s="7"/>
      <c r="I32" s="8">
        <v>0</v>
      </c>
      <c r="J32" s="7"/>
      <c r="K32" s="8">
        <v>773939</v>
      </c>
      <c r="L32" s="7"/>
      <c r="M32" s="8">
        <v>98461255109</v>
      </c>
      <c r="N32" s="7"/>
      <c r="O32" s="8">
        <v>121470024196</v>
      </c>
      <c r="P32" s="7"/>
      <c r="Q32" s="8">
        <v>-23008769087</v>
      </c>
      <c r="R32" s="6"/>
      <c r="S32" s="6"/>
    </row>
    <row r="33" spans="1:19">
      <c r="A33" s="1" t="s">
        <v>271</v>
      </c>
      <c r="C33" s="8">
        <v>0</v>
      </c>
      <c r="D33" s="7"/>
      <c r="E33" s="8">
        <v>0</v>
      </c>
      <c r="F33" s="7"/>
      <c r="G33" s="8">
        <v>0</v>
      </c>
      <c r="H33" s="7"/>
      <c r="I33" s="8">
        <v>0</v>
      </c>
      <c r="J33" s="7"/>
      <c r="K33" s="8">
        <v>187511</v>
      </c>
      <c r="L33" s="7"/>
      <c r="M33" s="8">
        <v>5582539895</v>
      </c>
      <c r="N33" s="7"/>
      <c r="O33" s="8">
        <v>3472103301</v>
      </c>
      <c r="P33" s="7"/>
      <c r="Q33" s="8">
        <v>2110436594</v>
      </c>
      <c r="R33" s="6"/>
      <c r="S33" s="6"/>
    </row>
    <row r="34" spans="1:19">
      <c r="A34" s="1" t="s">
        <v>55</v>
      </c>
      <c r="C34" s="8">
        <v>0</v>
      </c>
      <c r="D34" s="7"/>
      <c r="E34" s="8">
        <v>0</v>
      </c>
      <c r="F34" s="7"/>
      <c r="G34" s="8">
        <v>0</v>
      </c>
      <c r="H34" s="7"/>
      <c r="I34" s="8">
        <v>0</v>
      </c>
      <c r="J34" s="7"/>
      <c r="K34" s="8">
        <v>700000</v>
      </c>
      <c r="L34" s="7"/>
      <c r="M34" s="8">
        <v>41870845772</v>
      </c>
      <c r="N34" s="7"/>
      <c r="O34" s="8">
        <v>32811561256</v>
      </c>
      <c r="P34" s="7"/>
      <c r="Q34" s="8">
        <v>9059284516</v>
      </c>
      <c r="R34" s="6"/>
      <c r="S34" s="6"/>
    </row>
    <row r="35" spans="1:19">
      <c r="A35" s="1" t="s">
        <v>62</v>
      </c>
      <c r="C35" s="8">
        <v>0</v>
      </c>
      <c r="D35" s="7"/>
      <c r="E35" s="8">
        <v>0</v>
      </c>
      <c r="F35" s="7"/>
      <c r="G35" s="8">
        <v>0</v>
      </c>
      <c r="H35" s="7"/>
      <c r="I35" s="8">
        <v>0</v>
      </c>
      <c r="J35" s="7"/>
      <c r="K35" s="8">
        <v>28450000</v>
      </c>
      <c r="L35" s="7"/>
      <c r="M35" s="8">
        <v>983919469235</v>
      </c>
      <c r="N35" s="7"/>
      <c r="O35" s="8">
        <v>383693725923</v>
      </c>
      <c r="P35" s="7"/>
      <c r="Q35" s="8">
        <v>600225743312</v>
      </c>
      <c r="R35" s="6"/>
      <c r="S35" s="6"/>
    </row>
    <row r="36" spans="1:19">
      <c r="A36" s="1" t="s">
        <v>272</v>
      </c>
      <c r="C36" s="8">
        <v>0</v>
      </c>
      <c r="D36" s="7"/>
      <c r="E36" s="8">
        <v>0</v>
      </c>
      <c r="F36" s="7"/>
      <c r="G36" s="8">
        <v>0</v>
      </c>
      <c r="H36" s="7"/>
      <c r="I36" s="8">
        <v>0</v>
      </c>
      <c r="J36" s="7"/>
      <c r="K36" s="8">
        <v>10000000</v>
      </c>
      <c r="L36" s="7"/>
      <c r="M36" s="8">
        <v>26511946058</v>
      </c>
      <c r="N36" s="7"/>
      <c r="O36" s="8">
        <v>26511946058</v>
      </c>
      <c r="P36" s="7"/>
      <c r="Q36" s="8">
        <v>0</v>
      </c>
      <c r="R36" s="6"/>
      <c r="S36" s="6"/>
    </row>
    <row r="37" spans="1:19">
      <c r="A37" s="1" t="s">
        <v>30</v>
      </c>
      <c r="C37" s="8">
        <v>0</v>
      </c>
      <c r="D37" s="7"/>
      <c r="E37" s="8">
        <v>0</v>
      </c>
      <c r="F37" s="7"/>
      <c r="G37" s="8">
        <v>0</v>
      </c>
      <c r="H37" s="7"/>
      <c r="I37" s="8">
        <v>0</v>
      </c>
      <c r="J37" s="7"/>
      <c r="K37" s="8">
        <v>6799980</v>
      </c>
      <c r="L37" s="7"/>
      <c r="M37" s="8">
        <v>238194932154</v>
      </c>
      <c r="N37" s="7"/>
      <c r="O37" s="8">
        <v>162862422455</v>
      </c>
      <c r="P37" s="7"/>
      <c r="Q37" s="8">
        <v>75332509699</v>
      </c>
      <c r="R37" s="6"/>
      <c r="S37" s="6"/>
    </row>
    <row r="38" spans="1:19">
      <c r="A38" s="1" t="s">
        <v>273</v>
      </c>
      <c r="C38" s="8">
        <v>0</v>
      </c>
      <c r="D38" s="7"/>
      <c r="E38" s="8">
        <v>0</v>
      </c>
      <c r="F38" s="7"/>
      <c r="G38" s="8">
        <v>0</v>
      </c>
      <c r="H38" s="7"/>
      <c r="I38" s="8">
        <v>0</v>
      </c>
      <c r="J38" s="7"/>
      <c r="K38" s="8">
        <v>3500000</v>
      </c>
      <c r="L38" s="7"/>
      <c r="M38" s="8">
        <v>73341009276</v>
      </c>
      <c r="N38" s="7"/>
      <c r="O38" s="8">
        <v>51581221928</v>
      </c>
      <c r="P38" s="7"/>
      <c r="Q38" s="8">
        <v>21759787348</v>
      </c>
      <c r="R38" s="6"/>
      <c r="S38" s="6"/>
    </row>
    <row r="39" spans="1:19">
      <c r="A39" s="1" t="s">
        <v>20</v>
      </c>
      <c r="C39" s="8">
        <v>0</v>
      </c>
      <c r="D39" s="7"/>
      <c r="E39" s="8">
        <v>0</v>
      </c>
      <c r="F39" s="7"/>
      <c r="G39" s="8">
        <v>0</v>
      </c>
      <c r="H39" s="7"/>
      <c r="I39" s="8">
        <v>0</v>
      </c>
      <c r="J39" s="7"/>
      <c r="K39" s="8">
        <v>602045</v>
      </c>
      <c r="L39" s="7"/>
      <c r="M39" s="8">
        <v>66292006177</v>
      </c>
      <c r="N39" s="7"/>
      <c r="O39" s="8">
        <v>37116015020</v>
      </c>
      <c r="P39" s="7"/>
      <c r="Q39" s="8">
        <v>29175991157</v>
      </c>
      <c r="R39" s="6"/>
      <c r="S39" s="6"/>
    </row>
    <row r="40" spans="1:19">
      <c r="A40" s="1" t="s">
        <v>31</v>
      </c>
      <c r="C40" s="8">
        <v>0</v>
      </c>
      <c r="D40" s="7"/>
      <c r="E40" s="8">
        <v>0</v>
      </c>
      <c r="F40" s="7"/>
      <c r="G40" s="8">
        <v>0</v>
      </c>
      <c r="H40" s="7"/>
      <c r="I40" s="8">
        <v>0</v>
      </c>
      <c r="J40" s="7"/>
      <c r="K40" s="8">
        <v>100000</v>
      </c>
      <c r="L40" s="7"/>
      <c r="M40" s="8">
        <v>4986815668</v>
      </c>
      <c r="N40" s="7"/>
      <c r="O40" s="8">
        <v>2221272207</v>
      </c>
      <c r="P40" s="7"/>
      <c r="Q40" s="8">
        <v>2765543461</v>
      </c>
      <c r="R40" s="6"/>
      <c r="S40" s="6"/>
    </row>
    <row r="41" spans="1:19">
      <c r="A41" s="1" t="s">
        <v>274</v>
      </c>
      <c r="C41" s="8">
        <v>0</v>
      </c>
      <c r="D41" s="7"/>
      <c r="E41" s="8">
        <v>0</v>
      </c>
      <c r="F41" s="7"/>
      <c r="G41" s="8">
        <v>0</v>
      </c>
      <c r="H41" s="7"/>
      <c r="I41" s="8">
        <v>0</v>
      </c>
      <c r="J41" s="7"/>
      <c r="K41" s="8">
        <v>124500</v>
      </c>
      <c r="L41" s="7"/>
      <c r="M41" s="8">
        <v>171417574482</v>
      </c>
      <c r="N41" s="7"/>
      <c r="O41" s="8">
        <v>94744843122</v>
      </c>
      <c r="P41" s="7"/>
      <c r="Q41" s="8">
        <v>76672731360</v>
      </c>
      <c r="R41" s="6"/>
      <c r="S41" s="6"/>
    </row>
    <row r="42" spans="1:19">
      <c r="A42" s="1" t="s">
        <v>25</v>
      </c>
      <c r="C42" s="8">
        <v>0</v>
      </c>
      <c r="D42" s="7"/>
      <c r="E42" s="8">
        <v>0</v>
      </c>
      <c r="F42" s="7"/>
      <c r="G42" s="8">
        <v>0</v>
      </c>
      <c r="H42" s="7"/>
      <c r="I42" s="8">
        <v>0</v>
      </c>
      <c r="J42" s="7"/>
      <c r="K42" s="8">
        <v>456095</v>
      </c>
      <c r="L42" s="7"/>
      <c r="M42" s="8">
        <v>31129618736</v>
      </c>
      <c r="N42" s="7"/>
      <c r="O42" s="8">
        <v>17703248482</v>
      </c>
      <c r="P42" s="7"/>
      <c r="Q42" s="8">
        <v>13426370254</v>
      </c>
      <c r="R42" s="6"/>
      <c r="S42" s="6"/>
    </row>
    <row r="43" spans="1:19">
      <c r="A43" s="1" t="s">
        <v>275</v>
      </c>
      <c r="C43" s="8">
        <v>0</v>
      </c>
      <c r="D43" s="7"/>
      <c r="E43" s="8">
        <v>0</v>
      </c>
      <c r="F43" s="7"/>
      <c r="G43" s="8">
        <v>0</v>
      </c>
      <c r="H43" s="7"/>
      <c r="I43" s="8">
        <v>0</v>
      </c>
      <c r="J43" s="7"/>
      <c r="K43" s="8">
        <v>60500</v>
      </c>
      <c r="L43" s="7"/>
      <c r="M43" s="8">
        <v>88148725358</v>
      </c>
      <c r="N43" s="7"/>
      <c r="O43" s="8">
        <v>45849000620</v>
      </c>
      <c r="P43" s="7"/>
      <c r="Q43" s="8">
        <v>42299724738</v>
      </c>
      <c r="R43" s="6"/>
      <c r="S43" s="6"/>
    </row>
    <row r="44" spans="1:19">
      <c r="A44" s="1" t="s">
        <v>276</v>
      </c>
      <c r="C44" s="8">
        <v>0</v>
      </c>
      <c r="D44" s="7"/>
      <c r="E44" s="8">
        <v>0</v>
      </c>
      <c r="F44" s="7"/>
      <c r="G44" s="8">
        <v>0</v>
      </c>
      <c r="H44" s="7"/>
      <c r="I44" s="8">
        <v>0</v>
      </c>
      <c r="J44" s="7"/>
      <c r="K44" s="8">
        <v>1782052</v>
      </c>
      <c r="L44" s="7"/>
      <c r="M44" s="8">
        <v>28520329016</v>
      </c>
      <c r="N44" s="7"/>
      <c r="O44" s="8">
        <v>18550539732</v>
      </c>
      <c r="P44" s="7"/>
      <c r="Q44" s="8">
        <v>9969789284</v>
      </c>
      <c r="R44" s="6"/>
      <c r="S44" s="6"/>
    </row>
    <row r="45" spans="1:19">
      <c r="A45" s="1" t="s">
        <v>277</v>
      </c>
      <c r="C45" s="8">
        <v>0</v>
      </c>
      <c r="D45" s="7"/>
      <c r="E45" s="8">
        <v>0</v>
      </c>
      <c r="F45" s="7"/>
      <c r="G45" s="8">
        <v>0</v>
      </c>
      <c r="H45" s="7"/>
      <c r="I45" s="8">
        <v>0</v>
      </c>
      <c r="J45" s="7"/>
      <c r="K45" s="8">
        <v>496231</v>
      </c>
      <c r="L45" s="7"/>
      <c r="M45" s="8">
        <v>33281496135</v>
      </c>
      <c r="N45" s="7"/>
      <c r="O45" s="8">
        <v>20577928942</v>
      </c>
      <c r="P45" s="7"/>
      <c r="Q45" s="8">
        <v>12703567193</v>
      </c>
      <c r="R45" s="6"/>
      <c r="S45" s="6"/>
    </row>
    <row r="46" spans="1:19">
      <c r="A46" s="1" t="s">
        <v>52</v>
      </c>
      <c r="C46" s="8">
        <v>0</v>
      </c>
      <c r="D46" s="7"/>
      <c r="E46" s="8">
        <v>0</v>
      </c>
      <c r="F46" s="7"/>
      <c r="G46" s="8">
        <v>0</v>
      </c>
      <c r="H46" s="7"/>
      <c r="I46" s="8">
        <v>0</v>
      </c>
      <c r="J46" s="7"/>
      <c r="K46" s="8">
        <v>2000000</v>
      </c>
      <c r="L46" s="7"/>
      <c r="M46" s="8">
        <v>44086117596</v>
      </c>
      <c r="N46" s="7"/>
      <c r="O46" s="8">
        <v>29756155199</v>
      </c>
      <c r="P46" s="7"/>
      <c r="Q46" s="8">
        <v>14329962397</v>
      </c>
      <c r="R46" s="6"/>
      <c r="S46" s="6"/>
    </row>
    <row r="47" spans="1:19">
      <c r="A47" s="1" t="s">
        <v>237</v>
      </c>
      <c r="C47" s="8">
        <v>0</v>
      </c>
      <c r="D47" s="7"/>
      <c r="E47" s="8">
        <v>0</v>
      </c>
      <c r="F47" s="7"/>
      <c r="G47" s="8">
        <v>0</v>
      </c>
      <c r="H47" s="7"/>
      <c r="I47" s="8">
        <v>0</v>
      </c>
      <c r="J47" s="7"/>
      <c r="K47" s="8">
        <v>700000</v>
      </c>
      <c r="L47" s="7"/>
      <c r="M47" s="8">
        <v>28806339444</v>
      </c>
      <c r="N47" s="7"/>
      <c r="O47" s="8">
        <v>8927805676</v>
      </c>
      <c r="P47" s="7"/>
      <c r="Q47" s="8">
        <v>19878533768</v>
      </c>
      <c r="R47" s="6"/>
      <c r="S47" s="6"/>
    </row>
    <row r="48" spans="1:19">
      <c r="A48" s="1" t="s">
        <v>278</v>
      </c>
      <c r="C48" s="8">
        <v>0</v>
      </c>
      <c r="D48" s="7"/>
      <c r="E48" s="8">
        <v>0</v>
      </c>
      <c r="F48" s="7"/>
      <c r="G48" s="8">
        <v>0</v>
      </c>
      <c r="H48" s="7"/>
      <c r="I48" s="8">
        <v>0</v>
      </c>
      <c r="J48" s="7"/>
      <c r="K48" s="8">
        <v>70858</v>
      </c>
      <c r="L48" s="7"/>
      <c r="M48" s="8">
        <v>2723704989</v>
      </c>
      <c r="N48" s="7"/>
      <c r="O48" s="8">
        <v>1702340202</v>
      </c>
      <c r="P48" s="7"/>
      <c r="Q48" s="8">
        <v>1021364787</v>
      </c>
      <c r="R48" s="6"/>
      <c r="S48" s="6"/>
    </row>
    <row r="49" spans="1:19">
      <c r="A49" s="1" t="s">
        <v>29</v>
      </c>
      <c r="C49" s="8">
        <v>0</v>
      </c>
      <c r="D49" s="7"/>
      <c r="E49" s="8">
        <v>0</v>
      </c>
      <c r="F49" s="7"/>
      <c r="G49" s="8">
        <v>0</v>
      </c>
      <c r="H49" s="7"/>
      <c r="I49" s="8">
        <v>0</v>
      </c>
      <c r="J49" s="7"/>
      <c r="K49" s="8">
        <v>1000000</v>
      </c>
      <c r="L49" s="7"/>
      <c r="M49" s="8">
        <v>21600054041</v>
      </c>
      <c r="N49" s="7"/>
      <c r="O49" s="8">
        <v>12415578212</v>
      </c>
      <c r="P49" s="7"/>
      <c r="Q49" s="8">
        <v>9184475829</v>
      </c>
      <c r="R49" s="6"/>
      <c r="S49" s="6"/>
    </row>
    <row r="50" spans="1:19">
      <c r="A50" s="1" t="s">
        <v>44</v>
      </c>
      <c r="C50" s="8">
        <v>0</v>
      </c>
      <c r="D50" s="7"/>
      <c r="E50" s="8">
        <v>0</v>
      </c>
      <c r="F50" s="7"/>
      <c r="G50" s="8">
        <v>0</v>
      </c>
      <c r="H50" s="7"/>
      <c r="I50" s="8">
        <v>0</v>
      </c>
      <c r="J50" s="7"/>
      <c r="K50" s="8">
        <v>7600000</v>
      </c>
      <c r="L50" s="7"/>
      <c r="M50" s="8">
        <v>104942154066</v>
      </c>
      <c r="N50" s="7"/>
      <c r="O50" s="8">
        <v>80863486846</v>
      </c>
      <c r="P50" s="7"/>
      <c r="Q50" s="8">
        <v>24078667220</v>
      </c>
      <c r="R50" s="6"/>
      <c r="S50" s="6"/>
    </row>
    <row r="51" spans="1:19">
      <c r="A51" s="1" t="s">
        <v>279</v>
      </c>
      <c r="C51" s="8">
        <v>0</v>
      </c>
      <c r="D51" s="7"/>
      <c r="E51" s="8">
        <v>0</v>
      </c>
      <c r="F51" s="7"/>
      <c r="G51" s="8">
        <v>0</v>
      </c>
      <c r="H51" s="7"/>
      <c r="I51" s="8">
        <v>0</v>
      </c>
      <c r="J51" s="7"/>
      <c r="K51" s="8">
        <v>500000</v>
      </c>
      <c r="L51" s="7"/>
      <c r="M51" s="8">
        <v>1207500000</v>
      </c>
      <c r="N51" s="7"/>
      <c r="O51" s="8">
        <v>1207500000</v>
      </c>
      <c r="P51" s="7"/>
      <c r="Q51" s="8">
        <v>0</v>
      </c>
      <c r="R51" s="6"/>
      <c r="S51" s="6"/>
    </row>
    <row r="52" spans="1:19">
      <c r="A52" s="1" t="s">
        <v>280</v>
      </c>
      <c r="C52" s="8">
        <v>0</v>
      </c>
      <c r="D52" s="7"/>
      <c r="E52" s="8">
        <v>0</v>
      </c>
      <c r="F52" s="7"/>
      <c r="G52" s="8">
        <v>0</v>
      </c>
      <c r="H52" s="7"/>
      <c r="I52" s="8">
        <v>0</v>
      </c>
      <c r="J52" s="7"/>
      <c r="K52" s="8">
        <v>271526</v>
      </c>
      <c r="L52" s="7"/>
      <c r="M52" s="8">
        <v>20210892536</v>
      </c>
      <c r="N52" s="7"/>
      <c r="O52" s="8">
        <v>10805117315</v>
      </c>
      <c r="P52" s="7"/>
      <c r="Q52" s="8">
        <v>9405775221</v>
      </c>
      <c r="R52" s="6"/>
      <c r="S52" s="6"/>
    </row>
    <row r="53" spans="1:19">
      <c r="A53" s="1" t="s">
        <v>251</v>
      </c>
      <c r="C53" s="8">
        <v>0</v>
      </c>
      <c r="D53" s="7"/>
      <c r="E53" s="8">
        <v>0</v>
      </c>
      <c r="F53" s="7"/>
      <c r="G53" s="8">
        <v>0</v>
      </c>
      <c r="H53" s="7"/>
      <c r="I53" s="8">
        <v>0</v>
      </c>
      <c r="J53" s="7"/>
      <c r="K53" s="8">
        <v>170094</v>
      </c>
      <c r="L53" s="7"/>
      <c r="M53" s="8">
        <v>3292025389</v>
      </c>
      <c r="N53" s="7"/>
      <c r="O53" s="8">
        <v>1072565196</v>
      </c>
      <c r="P53" s="7"/>
      <c r="Q53" s="8">
        <v>2219460193</v>
      </c>
      <c r="R53" s="6"/>
      <c r="S53" s="6"/>
    </row>
    <row r="54" spans="1:19">
      <c r="A54" s="1" t="s">
        <v>281</v>
      </c>
      <c r="C54" s="8">
        <v>0</v>
      </c>
      <c r="D54" s="7"/>
      <c r="E54" s="8">
        <v>0</v>
      </c>
      <c r="F54" s="7"/>
      <c r="G54" s="8">
        <v>0</v>
      </c>
      <c r="H54" s="7"/>
      <c r="I54" s="8">
        <v>0</v>
      </c>
      <c r="J54" s="7"/>
      <c r="K54" s="8">
        <v>5125085</v>
      </c>
      <c r="L54" s="7"/>
      <c r="M54" s="8">
        <v>20378363109</v>
      </c>
      <c r="N54" s="7"/>
      <c r="O54" s="8">
        <v>11285650365</v>
      </c>
      <c r="P54" s="7"/>
      <c r="Q54" s="8">
        <v>9092712744</v>
      </c>
      <c r="R54" s="6"/>
      <c r="S54" s="6"/>
    </row>
    <row r="55" spans="1:19">
      <c r="A55" s="1" t="s">
        <v>282</v>
      </c>
      <c r="C55" s="8">
        <v>0</v>
      </c>
      <c r="D55" s="7"/>
      <c r="E55" s="8">
        <v>0</v>
      </c>
      <c r="F55" s="7"/>
      <c r="G55" s="8">
        <v>0</v>
      </c>
      <c r="H55" s="7"/>
      <c r="I55" s="8">
        <v>0</v>
      </c>
      <c r="J55" s="7"/>
      <c r="K55" s="8">
        <v>200081</v>
      </c>
      <c r="L55" s="7"/>
      <c r="M55" s="8">
        <v>4338653361</v>
      </c>
      <c r="N55" s="7"/>
      <c r="O55" s="8">
        <v>2900604559</v>
      </c>
      <c r="P55" s="7"/>
      <c r="Q55" s="8">
        <v>1438048802</v>
      </c>
      <c r="R55" s="6"/>
      <c r="S55" s="6"/>
    </row>
    <row r="56" spans="1:19">
      <c r="A56" s="1" t="s">
        <v>40</v>
      </c>
      <c r="C56" s="8">
        <v>0</v>
      </c>
      <c r="D56" s="7"/>
      <c r="E56" s="8">
        <v>0</v>
      </c>
      <c r="F56" s="7"/>
      <c r="G56" s="8">
        <v>0</v>
      </c>
      <c r="H56" s="7"/>
      <c r="I56" s="8">
        <v>0</v>
      </c>
      <c r="J56" s="7"/>
      <c r="K56" s="8">
        <v>21040</v>
      </c>
      <c r="L56" s="7"/>
      <c r="M56" s="8">
        <v>6930123025</v>
      </c>
      <c r="N56" s="7"/>
      <c r="O56" s="8">
        <v>6332758580</v>
      </c>
      <c r="P56" s="7"/>
      <c r="Q56" s="8">
        <v>597364445</v>
      </c>
      <c r="R56" s="6"/>
      <c r="S56" s="6"/>
    </row>
    <row r="57" spans="1:19">
      <c r="A57" s="1" t="s">
        <v>56</v>
      </c>
      <c r="C57" s="8">
        <v>0</v>
      </c>
      <c r="D57" s="7"/>
      <c r="E57" s="8">
        <v>0</v>
      </c>
      <c r="F57" s="7"/>
      <c r="G57" s="8">
        <v>0</v>
      </c>
      <c r="H57" s="7"/>
      <c r="I57" s="8">
        <v>0</v>
      </c>
      <c r="J57" s="7"/>
      <c r="K57" s="8">
        <v>63253846</v>
      </c>
      <c r="L57" s="7"/>
      <c r="M57" s="8">
        <v>1383274145803</v>
      </c>
      <c r="N57" s="7"/>
      <c r="O57" s="8">
        <v>589516676758</v>
      </c>
      <c r="P57" s="7"/>
      <c r="Q57" s="8">
        <v>793757469045</v>
      </c>
      <c r="R57" s="6"/>
      <c r="S57" s="6"/>
    </row>
    <row r="58" spans="1:19">
      <c r="A58" s="1" t="s">
        <v>50</v>
      </c>
      <c r="C58" s="8">
        <v>0</v>
      </c>
      <c r="D58" s="7"/>
      <c r="E58" s="8">
        <v>0</v>
      </c>
      <c r="F58" s="7"/>
      <c r="G58" s="8">
        <v>0</v>
      </c>
      <c r="H58" s="7"/>
      <c r="I58" s="8">
        <v>0</v>
      </c>
      <c r="J58" s="7"/>
      <c r="K58" s="8">
        <v>2000000</v>
      </c>
      <c r="L58" s="7"/>
      <c r="M58" s="8">
        <v>41294826261</v>
      </c>
      <c r="N58" s="7"/>
      <c r="O58" s="8">
        <v>31548941236</v>
      </c>
      <c r="P58" s="7"/>
      <c r="Q58" s="8">
        <v>9745885025</v>
      </c>
      <c r="R58" s="6"/>
      <c r="S58" s="6"/>
    </row>
    <row r="59" spans="1:19">
      <c r="A59" s="1" t="s">
        <v>244</v>
      </c>
      <c r="C59" s="8">
        <v>0</v>
      </c>
      <c r="D59" s="7"/>
      <c r="E59" s="8">
        <v>0</v>
      </c>
      <c r="F59" s="7"/>
      <c r="G59" s="8">
        <v>0</v>
      </c>
      <c r="H59" s="7"/>
      <c r="I59" s="8">
        <v>0</v>
      </c>
      <c r="J59" s="7"/>
      <c r="K59" s="8">
        <v>68487</v>
      </c>
      <c r="L59" s="7"/>
      <c r="M59" s="8">
        <v>1299569642</v>
      </c>
      <c r="N59" s="7"/>
      <c r="O59" s="8">
        <v>1100129836</v>
      </c>
      <c r="P59" s="7"/>
      <c r="Q59" s="8">
        <v>199439806</v>
      </c>
      <c r="R59" s="6"/>
      <c r="S59" s="6"/>
    </row>
    <row r="60" spans="1:19">
      <c r="A60" s="1" t="s">
        <v>283</v>
      </c>
      <c r="C60" s="8">
        <v>0</v>
      </c>
      <c r="D60" s="7"/>
      <c r="E60" s="8">
        <v>0</v>
      </c>
      <c r="F60" s="7"/>
      <c r="G60" s="8">
        <v>0</v>
      </c>
      <c r="H60" s="7"/>
      <c r="I60" s="8">
        <v>0</v>
      </c>
      <c r="J60" s="7"/>
      <c r="K60" s="8">
        <v>361382</v>
      </c>
      <c r="L60" s="7"/>
      <c r="M60" s="8">
        <v>22276729227</v>
      </c>
      <c r="N60" s="7"/>
      <c r="O60" s="8">
        <v>6839154350</v>
      </c>
      <c r="P60" s="7"/>
      <c r="Q60" s="8">
        <v>15437574877</v>
      </c>
      <c r="R60" s="6"/>
      <c r="S60" s="6"/>
    </row>
    <row r="61" spans="1:19">
      <c r="A61" s="1" t="s">
        <v>249</v>
      </c>
      <c r="C61" s="8">
        <v>0</v>
      </c>
      <c r="D61" s="7"/>
      <c r="E61" s="8">
        <v>0</v>
      </c>
      <c r="F61" s="7"/>
      <c r="G61" s="8">
        <v>0</v>
      </c>
      <c r="H61" s="7"/>
      <c r="I61" s="8">
        <v>0</v>
      </c>
      <c r="J61" s="7"/>
      <c r="K61" s="8">
        <v>69429</v>
      </c>
      <c r="L61" s="7"/>
      <c r="M61" s="8">
        <v>854830913</v>
      </c>
      <c r="N61" s="7"/>
      <c r="O61" s="8">
        <v>416952241</v>
      </c>
      <c r="P61" s="7"/>
      <c r="Q61" s="8">
        <v>437878672</v>
      </c>
      <c r="R61" s="6"/>
      <c r="S61" s="6"/>
    </row>
    <row r="62" spans="1:19">
      <c r="A62" s="20" t="s">
        <v>284</v>
      </c>
      <c r="C62" s="8">
        <v>0</v>
      </c>
      <c r="D62" s="7"/>
      <c r="E62" s="8">
        <v>0</v>
      </c>
      <c r="F62" s="7"/>
      <c r="G62" s="8">
        <v>0</v>
      </c>
      <c r="H62" s="7"/>
      <c r="I62" s="8">
        <v>0</v>
      </c>
      <c r="K62" s="17">
        <f>SUM(K9:K61)</f>
        <v>223608560</v>
      </c>
      <c r="L62" s="13"/>
      <c r="M62" s="17">
        <v>9318639645</v>
      </c>
      <c r="N62" s="13"/>
      <c r="O62" s="17">
        <v>9318639645</v>
      </c>
      <c r="P62" s="7"/>
      <c r="Q62" s="8">
        <v>0</v>
      </c>
      <c r="R62" s="6"/>
      <c r="S62" s="6"/>
    </row>
    <row r="63" spans="1:19">
      <c r="A63" s="1" t="s">
        <v>227</v>
      </c>
      <c r="C63" s="8">
        <v>0</v>
      </c>
      <c r="D63" s="7"/>
      <c r="E63" s="8">
        <v>0</v>
      </c>
      <c r="F63" s="7"/>
      <c r="G63" s="8"/>
      <c r="H63" s="7"/>
      <c r="I63" s="8">
        <v>0</v>
      </c>
      <c r="K63" s="8">
        <v>150000</v>
      </c>
      <c r="L63" s="7"/>
      <c r="M63" s="8">
        <v>12943998427</v>
      </c>
      <c r="N63" s="7"/>
      <c r="O63" s="8">
        <v>10936715688</v>
      </c>
      <c r="P63" s="7"/>
      <c r="Q63" s="8">
        <v>2007282739</v>
      </c>
      <c r="R63" s="6"/>
      <c r="S63" s="6"/>
    </row>
    <row r="64" spans="1:19">
      <c r="A64" s="1" t="s">
        <v>285</v>
      </c>
      <c r="C64" s="8">
        <v>0</v>
      </c>
      <c r="D64" s="7"/>
      <c r="E64" s="8">
        <v>0</v>
      </c>
      <c r="F64" s="7"/>
      <c r="G64" s="8">
        <v>0</v>
      </c>
      <c r="H64" s="7"/>
      <c r="I64" s="8">
        <v>0</v>
      </c>
      <c r="K64" s="8">
        <v>1650000</v>
      </c>
      <c r="L64" s="7"/>
      <c r="M64" s="8">
        <v>120433437017</v>
      </c>
      <c r="N64" s="7"/>
      <c r="O64" s="8">
        <v>109888641286</v>
      </c>
      <c r="P64" s="7"/>
      <c r="Q64" s="8">
        <v>10544795731</v>
      </c>
      <c r="R64" s="6"/>
      <c r="S64" s="6"/>
    </row>
    <row r="65" spans="1:19">
      <c r="A65" s="1" t="s">
        <v>59</v>
      </c>
      <c r="C65" s="8">
        <v>0</v>
      </c>
      <c r="D65" s="7"/>
      <c r="E65" s="8">
        <v>0</v>
      </c>
      <c r="F65" s="7"/>
      <c r="G65" s="8">
        <v>0</v>
      </c>
      <c r="H65" s="7"/>
      <c r="I65" s="8">
        <v>0</v>
      </c>
      <c r="K65" s="8">
        <v>6300000</v>
      </c>
      <c r="L65" s="7"/>
      <c r="M65" s="8">
        <v>211366458573</v>
      </c>
      <c r="N65" s="7"/>
      <c r="O65" s="8">
        <v>100850224146</v>
      </c>
      <c r="P65" s="7"/>
      <c r="Q65" s="8">
        <v>110516234427</v>
      </c>
      <c r="R65" s="6"/>
      <c r="S65" s="6"/>
    </row>
    <row r="66" spans="1:19">
      <c r="A66" s="1" t="s">
        <v>286</v>
      </c>
      <c r="C66" s="8">
        <v>0</v>
      </c>
      <c r="D66" s="7"/>
      <c r="E66" s="8">
        <v>0</v>
      </c>
      <c r="F66" s="7"/>
      <c r="G66" s="8">
        <v>0</v>
      </c>
      <c r="H66" s="7"/>
      <c r="I66" s="8">
        <v>0</v>
      </c>
      <c r="K66" s="8">
        <v>457440</v>
      </c>
      <c r="L66" s="7"/>
      <c r="M66" s="8">
        <v>8178562417</v>
      </c>
      <c r="N66" s="7"/>
      <c r="O66" s="8">
        <v>1877914020</v>
      </c>
      <c r="P66" s="7"/>
      <c r="Q66" s="8">
        <v>6300648397</v>
      </c>
      <c r="R66" s="6"/>
      <c r="S66" s="6"/>
    </row>
    <row r="67" spans="1:19">
      <c r="A67" s="1" t="s">
        <v>287</v>
      </c>
      <c r="C67" s="8">
        <v>0</v>
      </c>
      <c r="D67" s="7"/>
      <c r="E67" s="8">
        <v>0</v>
      </c>
      <c r="F67" s="7"/>
      <c r="G67" s="8">
        <v>0</v>
      </c>
      <c r="H67" s="7"/>
      <c r="I67" s="8">
        <v>0</v>
      </c>
      <c r="K67" s="8">
        <v>598150</v>
      </c>
      <c r="L67" s="7"/>
      <c r="M67" s="8">
        <v>4572404862</v>
      </c>
      <c r="N67" s="7"/>
      <c r="O67" s="8">
        <v>1916730888</v>
      </c>
      <c r="P67" s="7"/>
      <c r="Q67" s="8">
        <v>2655673974</v>
      </c>
      <c r="R67" s="6"/>
      <c r="S67" s="6"/>
    </row>
    <row r="68" spans="1:19">
      <c r="A68" s="1" t="s">
        <v>239</v>
      </c>
      <c r="C68" s="8">
        <v>0</v>
      </c>
      <c r="D68" s="7"/>
      <c r="E68" s="8">
        <v>0</v>
      </c>
      <c r="F68" s="7"/>
      <c r="G68" s="8">
        <v>0</v>
      </c>
      <c r="H68" s="7"/>
      <c r="I68" s="8">
        <v>0</v>
      </c>
      <c r="K68" s="8">
        <v>350000</v>
      </c>
      <c r="L68" s="7"/>
      <c r="M68" s="8">
        <v>21657615066</v>
      </c>
      <c r="N68" s="7"/>
      <c r="O68" s="8">
        <v>7176909210</v>
      </c>
      <c r="P68" s="7"/>
      <c r="Q68" s="8">
        <v>14480705856</v>
      </c>
      <c r="R68" s="6"/>
      <c r="S68" s="6"/>
    </row>
    <row r="69" spans="1:19">
      <c r="A69" s="1" t="s">
        <v>245</v>
      </c>
      <c r="C69" s="8">
        <v>0</v>
      </c>
      <c r="D69" s="7"/>
      <c r="E69" s="8">
        <v>0</v>
      </c>
      <c r="F69" s="7"/>
      <c r="G69" s="8">
        <v>0</v>
      </c>
      <c r="H69" s="7"/>
      <c r="I69" s="8">
        <v>0</v>
      </c>
      <c r="K69" s="8">
        <v>125280</v>
      </c>
      <c r="L69" s="7"/>
      <c r="M69" s="8">
        <v>17323640346</v>
      </c>
      <c r="N69" s="7"/>
      <c r="O69" s="8">
        <v>5061920056</v>
      </c>
      <c r="P69" s="7"/>
      <c r="Q69" s="8">
        <v>12261720290</v>
      </c>
      <c r="R69" s="6"/>
      <c r="S69" s="6"/>
    </row>
    <row r="70" spans="1:19">
      <c r="A70" s="1" t="s">
        <v>288</v>
      </c>
      <c r="C70" s="8">
        <v>0</v>
      </c>
      <c r="D70" s="7"/>
      <c r="E70" s="8">
        <v>0</v>
      </c>
      <c r="F70" s="7"/>
      <c r="G70" s="8">
        <v>0</v>
      </c>
      <c r="H70" s="7"/>
      <c r="I70" s="8">
        <v>0</v>
      </c>
      <c r="K70" s="8">
        <v>57570</v>
      </c>
      <c r="L70" s="7"/>
      <c r="M70" s="8">
        <v>2971297385</v>
      </c>
      <c r="N70" s="7"/>
      <c r="O70" s="8">
        <v>2767261868</v>
      </c>
      <c r="P70" s="7"/>
      <c r="Q70" s="8">
        <v>204035517</v>
      </c>
      <c r="R70" s="6"/>
      <c r="S70" s="6"/>
    </row>
    <row r="71" spans="1:19">
      <c r="A71" s="1" t="s">
        <v>289</v>
      </c>
      <c r="C71" s="8">
        <v>0</v>
      </c>
      <c r="D71" s="7"/>
      <c r="E71" s="8">
        <v>0</v>
      </c>
      <c r="F71" s="7"/>
      <c r="G71" s="8">
        <v>0</v>
      </c>
      <c r="H71" s="7"/>
      <c r="I71" s="8">
        <v>0</v>
      </c>
      <c r="K71" s="8">
        <v>460106</v>
      </c>
      <c r="L71" s="7"/>
      <c r="M71" s="8">
        <v>14448268282</v>
      </c>
      <c r="N71" s="7"/>
      <c r="O71" s="8">
        <v>7139972750</v>
      </c>
      <c r="P71" s="7"/>
      <c r="Q71" s="8">
        <v>7308295532</v>
      </c>
      <c r="R71" s="6"/>
      <c r="S71" s="6"/>
    </row>
    <row r="72" spans="1:19">
      <c r="A72" s="1" t="s">
        <v>290</v>
      </c>
      <c r="C72" s="8">
        <v>0</v>
      </c>
      <c r="D72" s="7"/>
      <c r="E72" s="8">
        <v>0</v>
      </c>
      <c r="F72" s="7"/>
      <c r="G72" s="8">
        <v>0</v>
      </c>
      <c r="H72" s="7"/>
      <c r="I72" s="8">
        <v>0</v>
      </c>
      <c r="K72" s="8">
        <v>171217</v>
      </c>
      <c r="L72" s="7"/>
      <c r="M72" s="8">
        <v>4462177618</v>
      </c>
      <c r="N72" s="7"/>
      <c r="O72" s="8">
        <v>928852225</v>
      </c>
      <c r="P72" s="7"/>
      <c r="Q72" s="8">
        <v>3533325393</v>
      </c>
      <c r="R72" s="6"/>
      <c r="S72" s="6"/>
    </row>
    <row r="73" spans="1:19">
      <c r="A73" s="1" t="s">
        <v>291</v>
      </c>
      <c r="C73" s="8">
        <v>0</v>
      </c>
      <c r="D73" s="7"/>
      <c r="E73" s="8">
        <v>0</v>
      </c>
      <c r="F73" s="7"/>
      <c r="G73" s="8">
        <v>0</v>
      </c>
      <c r="H73" s="7"/>
      <c r="I73" s="8">
        <v>0</v>
      </c>
      <c r="K73" s="8">
        <v>3441100</v>
      </c>
      <c r="L73" s="7"/>
      <c r="M73" s="8">
        <v>39840025074</v>
      </c>
      <c r="N73" s="7"/>
      <c r="O73" s="8">
        <v>34655828939</v>
      </c>
      <c r="P73" s="7"/>
      <c r="Q73" s="8">
        <v>5184196135</v>
      </c>
      <c r="R73" s="6"/>
      <c r="S73" s="6"/>
    </row>
    <row r="74" spans="1:19">
      <c r="A74" s="1" t="s">
        <v>292</v>
      </c>
      <c r="C74" s="8">
        <v>0</v>
      </c>
      <c r="D74" s="7"/>
      <c r="E74" s="8">
        <v>0</v>
      </c>
      <c r="F74" s="7"/>
      <c r="G74" s="8">
        <v>0</v>
      </c>
      <c r="H74" s="7"/>
      <c r="I74" s="8">
        <v>0</v>
      </c>
      <c r="K74" s="8">
        <v>12000000</v>
      </c>
      <c r="L74" s="7"/>
      <c r="M74" s="8">
        <v>77997159737</v>
      </c>
      <c r="N74" s="7"/>
      <c r="O74" s="8">
        <v>77997159737</v>
      </c>
      <c r="P74" s="7"/>
      <c r="Q74" s="8">
        <v>0</v>
      </c>
      <c r="R74" s="6"/>
      <c r="S74" s="6"/>
    </row>
    <row r="75" spans="1:19">
      <c r="A75" s="1" t="s">
        <v>208</v>
      </c>
      <c r="C75" s="8">
        <v>0</v>
      </c>
      <c r="D75" s="7"/>
      <c r="E75" s="8">
        <v>0</v>
      </c>
      <c r="F75" s="7"/>
      <c r="G75" s="8">
        <v>0</v>
      </c>
      <c r="H75" s="7"/>
      <c r="I75" s="8">
        <v>0</v>
      </c>
      <c r="K75" s="8">
        <v>12000</v>
      </c>
      <c r="L75" s="7"/>
      <c r="M75" s="8">
        <v>12000000000</v>
      </c>
      <c r="N75" s="7"/>
      <c r="O75" s="8">
        <v>11661885900</v>
      </c>
      <c r="P75" s="7"/>
      <c r="Q75" s="8">
        <v>338114100</v>
      </c>
      <c r="R75" s="6"/>
      <c r="S75" s="6"/>
    </row>
    <row r="76" spans="1:19">
      <c r="A76" s="1" t="s">
        <v>212</v>
      </c>
      <c r="C76" s="8">
        <v>0</v>
      </c>
      <c r="D76" s="7"/>
      <c r="E76" s="8">
        <v>0</v>
      </c>
      <c r="F76" s="7"/>
      <c r="G76" s="8">
        <v>0</v>
      </c>
      <c r="H76" s="7"/>
      <c r="I76" s="8">
        <v>0</v>
      </c>
      <c r="K76" s="8">
        <v>150000</v>
      </c>
      <c r="L76" s="7"/>
      <c r="M76" s="8">
        <v>150000000000</v>
      </c>
      <c r="N76" s="7"/>
      <c r="O76" s="8">
        <v>149822839687</v>
      </c>
      <c r="P76" s="7"/>
      <c r="Q76" s="8">
        <v>177160313</v>
      </c>
      <c r="R76" s="6"/>
      <c r="S76" s="6"/>
    </row>
    <row r="77" spans="1:19">
      <c r="A77" s="1" t="s">
        <v>210</v>
      </c>
      <c r="C77" s="8">
        <v>0</v>
      </c>
      <c r="D77" s="7"/>
      <c r="E77" s="8">
        <v>0</v>
      </c>
      <c r="F77" s="7"/>
      <c r="G77" s="8">
        <v>0</v>
      </c>
      <c r="H77" s="7"/>
      <c r="I77" s="8">
        <v>0</v>
      </c>
      <c r="K77" s="8">
        <v>150000</v>
      </c>
      <c r="L77" s="7"/>
      <c r="M77" s="8">
        <v>149982812500</v>
      </c>
      <c r="N77" s="7"/>
      <c r="O77" s="8">
        <v>153655694856</v>
      </c>
      <c r="P77" s="7"/>
      <c r="Q77" s="8">
        <v>-3672882356</v>
      </c>
      <c r="R77" s="6"/>
      <c r="S77" s="6"/>
    </row>
    <row r="78" spans="1:19">
      <c r="A78" s="1" t="s">
        <v>293</v>
      </c>
      <c r="C78" s="8">
        <v>0</v>
      </c>
      <c r="D78" s="7"/>
      <c r="E78" s="8">
        <v>0</v>
      </c>
      <c r="F78" s="7"/>
      <c r="G78" s="8">
        <v>0</v>
      </c>
      <c r="H78" s="7"/>
      <c r="I78" s="8">
        <v>0</v>
      </c>
      <c r="K78" s="8">
        <v>74485</v>
      </c>
      <c r="L78" s="7"/>
      <c r="M78" s="8">
        <v>74485000000</v>
      </c>
      <c r="N78" s="7"/>
      <c r="O78" s="8">
        <v>72832903188</v>
      </c>
      <c r="P78" s="7"/>
      <c r="Q78" s="8">
        <v>1652096812</v>
      </c>
      <c r="R78" s="6"/>
      <c r="S78" s="6"/>
    </row>
    <row r="79" spans="1:19">
      <c r="A79" s="1" t="s">
        <v>294</v>
      </c>
      <c r="C79" s="8">
        <v>0</v>
      </c>
      <c r="D79" s="7"/>
      <c r="E79" s="8">
        <v>0</v>
      </c>
      <c r="F79" s="7"/>
      <c r="G79" s="8">
        <v>0</v>
      </c>
      <c r="H79" s="7"/>
      <c r="I79" s="8">
        <v>0</v>
      </c>
      <c r="K79" s="8">
        <v>432669</v>
      </c>
      <c r="L79" s="7"/>
      <c r="M79" s="8">
        <v>432669000000</v>
      </c>
      <c r="N79" s="7"/>
      <c r="O79" s="8">
        <v>409494466807</v>
      </c>
      <c r="P79" s="7"/>
      <c r="Q79" s="8">
        <v>23174533193</v>
      </c>
      <c r="R79" s="6"/>
      <c r="S79" s="6"/>
    </row>
    <row r="80" spans="1:19">
      <c r="A80" s="1" t="s">
        <v>295</v>
      </c>
      <c r="C80" s="8">
        <v>0</v>
      </c>
      <c r="D80" s="7"/>
      <c r="E80" s="8">
        <v>0</v>
      </c>
      <c r="F80" s="7"/>
      <c r="G80" s="8">
        <v>0</v>
      </c>
      <c r="H80" s="7"/>
      <c r="I80" s="8">
        <v>0</v>
      </c>
      <c r="K80" s="8">
        <v>2</v>
      </c>
      <c r="L80" s="7"/>
      <c r="M80" s="8">
        <v>2000000</v>
      </c>
      <c r="N80" s="7"/>
      <c r="O80" s="8">
        <v>1931907</v>
      </c>
      <c r="P80" s="7"/>
      <c r="Q80" s="8">
        <v>68093</v>
      </c>
      <c r="R80" s="6"/>
      <c r="S80" s="6"/>
    </row>
    <row r="81" spans="1:19">
      <c r="A81" s="1" t="s">
        <v>296</v>
      </c>
      <c r="C81" s="8">
        <v>0</v>
      </c>
      <c r="D81" s="7"/>
      <c r="E81" s="8">
        <v>0</v>
      </c>
      <c r="F81" s="7"/>
      <c r="G81" s="8">
        <v>0</v>
      </c>
      <c r="H81" s="7"/>
      <c r="I81" s="8">
        <v>0</v>
      </c>
      <c r="K81" s="8">
        <v>342760</v>
      </c>
      <c r="L81" s="7"/>
      <c r="M81" s="8">
        <v>342760000000</v>
      </c>
      <c r="N81" s="7"/>
      <c r="O81" s="8">
        <v>313469173012</v>
      </c>
      <c r="P81" s="7"/>
      <c r="Q81" s="8">
        <v>29290826988</v>
      </c>
      <c r="R81" s="6"/>
      <c r="S81" s="6"/>
    </row>
    <row r="82" spans="1:19">
      <c r="A82" s="1" t="s">
        <v>297</v>
      </c>
      <c r="C82" s="8">
        <v>0</v>
      </c>
      <c r="D82" s="7"/>
      <c r="E82" s="8">
        <v>0</v>
      </c>
      <c r="F82" s="7"/>
      <c r="G82" s="8">
        <v>0</v>
      </c>
      <c r="H82" s="7"/>
      <c r="I82" s="8">
        <v>0</v>
      </c>
      <c r="K82" s="8">
        <v>11563</v>
      </c>
      <c r="L82" s="7"/>
      <c r="M82" s="8">
        <v>11563000000</v>
      </c>
      <c r="N82" s="7"/>
      <c r="O82" s="8">
        <v>11319605013</v>
      </c>
      <c r="P82" s="7"/>
      <c r="Q82" s="8">
        <v>243394987</v>
      </c>
      <c r="R82" s="6"/>
      <c r="S82" s="6"/>
    </row>
    <row r="83" spans="1:19">
      <c r="A83" s="1" t="s">
        <v>298</v>
      </c>
      <c r="C83" s="8">
        <v>0</v>
      </c>
      <c r="D83" s="7"/>
      <c r="E83" s="8">
        <v>0</v>
      </c>
      <c r="F83" s="7"/>
      <c r="G83" s="8">
        <v>0</v>
      </c>
      <c r="H83" s="7"/>
      <c r="I83" s="8">
        <v>0</v>
      </c>
      <c r="K83" s="8">
        <v>4951</v>
      </c>
      <c r="L83" s="7"/>
      <c r="M83" s="8">
        <v>4951000000</v>
      </c>
      <c r="N83" s="7"/>
      <c r="O83" s="8">
        <v>4734421709</v>
      </c>
      <c r="P83" s="7"/>
      <c r="Q83" s="8">
        <v>216578291</v>
      </c>
      <c r="R83" s="6"/>
      <c r="S83" s="6"/>
    </row>
    <row r="84" spans="1:19">
      <c r="A84" s="1" t="s">
        <v>299</v>
      </c>
      <c r="C84" s="8">
        <v>0</v>
      </c>
      <c r="D84" s="7"/>
      <c r="E84" s="8">
        <v>0</v>
      </c>
      <c r="F84" s="7"/>
      <c r="G84" s="8">
        <v>0</v>
      </c>
      <c r="H84" s="7"/>
      <c r="I84" s="8">
        <v>0</v>
      </c>
      <c r="K84" s="8">
        <v>45693</v>
      </c>
      <c r="L84" s="7"/>
      <c r="M84" s="8">
        <v>45693000000</v>
      </c>
      <c r="N84" s="7"/>
      <c r="O84" s="8">
        <v>44416190575</v>
      </c>
      <c r="P84" s="7"/>
      <c r="Q84" s="8">
        <v>1276809425</v>
      </c>
      <c r="R84" s="6"/>
      <c r="S84" s="6"/>
    </row>
    <row r="85" spans="1:19">
      <c r="A85" s="1" t="s">
        <v>300</v>
      </c>
      <c r="C85" s="8">
        <v>0</v>
      </c>
      <c r="D85" s="7"/>
      <c r="E85" s="8">
        <v>0</v>
      </c>
      <c r="F85" s="7"/>
      <c r="G85" s="8">
        <v>0</v>
      </c>
      <c r="H85" s="7"/>
      <c r="I85" s="8">
        <v>0</v>
      </c>
      <c r="K85" s="8">
        <v>59630</v>
      </c>
      <c r="L85" s="7"/>
      <c r="M85" s="8">
        <v>59630000000</v>
      </c>
      <c r="N85" s="7"/>
      <c r="O85" s="8">
        <v>58251408558</v>
      </c>
      <c r="P85" s="7"/>
      <c r="Q85" s="8">
        <v>1378591442</v>
      </c>
      <c r="R85" s="6"/>
      <c r="S85" s="6"/>
    </row>
    <row r="86" spans="1:19">
      <c r="A86" s="1" t="s">
        <v>301</v>
      </c>
      <c r="C86" s="8">
        <v>0</v>
      </c>
      <c r="D86" s="7"/>
      <c r="E86" s="8">
        <v>0</v>
      </c>
      <c r="F86" s="7"/>
      <c r="G86" s="8">
        <v>0</v>
      </c>
      <c r="H86" s="7"/>
      <c r="I86" s="8">
        <v>0</v>
      </c>
      <c r="K86" s="8">
        <v>7302</v>
      </c>
      <c r="L86" s="7"/>
      <c r="M86" s="8">
        <v>7302000000</v>
      </c>
      <c r="N86" s="7"/>
      <c r="O86" s="8">
        <v>7067741127</v>
      </c>
      <c r="P86" s="7"/>
      <c r="Q86" s="8">
        <v>234258873</v>
      </c>
      <c r="R86" s="6"/>
      <c r="S86" s="6"/>
    </row>
    <row r="87" spans="1:19" ht="22.5" thickBot="1">
      <c r="E87" s="12">
        <f>SUM(E8:E86)</f>
        <v>134952933618</v>
      </c>
      <c r="F87" s="7"/>
      <c r="G87" s="12">
        <f>SUM(G8:G86)</f>
        <v>122794085003</v>
      </c>
      <c r="H87" s="7"/>
      <c r="I87" s="12">
        <f>SUM(I8:I86)</f>
        <v>12158848615</v>
      </c>
      <c r="M87" s="12">
        <f>SUM(M8:M86)</f>
        <v>7344501548973</v>
      </c>
      <c r="N87" s="7"/>
      <c r="O87" s="12">
        <f>SUM(O8:O86)</f>
        <v>4507708804437</v>
      </c>
      <c r="P87" s="7"/>
      <c r="Q87" s="12">
        <f>SUM(Q8:Q86)</f>
        <v>2836792744536</v>
      </c>
    </row>
    <row r="88" spans="1:19" ht="22.5" thickTop="1"/>
    <row r="89" spans="1:19">
      <c r="I89" s="6"/>
      <c r="Q89" s="6"/>
    </row>
    <row r="91" spans="1:19">
      <c r="Q91" s="6"/>
    </row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  <ignoredErrors>
    <ignoredError sqref="K6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تاییدیه</vt:lpstr>
      <vt:lpstr>سهام</vt:lpstr>
      <vt:lpstr>اوراق مشارکت</vt:lpstr>
      <vt:lpstr>سپرده</vt:lpstr>
      <vt:lpstr>جمع درآمدها</vt:lpstr>
      <vt:lpstr>سود اوراق بهادار و سپرده بانکی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Akrami, Abbas</dc:creator>
  <cp:lastModifiedBy>Ali Ghayouri</cp:lastModifiedBy>
  <dcterms:created xsi:type="dcterms:W3CDTF">2021-03-27T08:26:46Z</dcterms:created>
  <dcterms:modified xsi:type="dcterms:W3CDTF">2021-03-30T13:55:47Z</dcterms:modified>
</cp:coreProperties>
</file>