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خرداد 99\تارنما\"/>
    </mc:Choice>
  </mc:AlternateContent>
  <xr:revisionPtr revIDLastSave="0" documentId="13_ncr:1_{75C60940-E39E-4C09-A55D-214287FE5BD5}" xr6:coauthVersionLast="45" xr6:coauthVersionMax="45" xr10:uidLastSave="{00000000-0000-0000-0000-000000000000}"/>
  <bookViews>
    <workbookView xWindow="-120" yWindow="-120" windowWidth="29040" windowHeight="15840" tabRatio="894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4" l="1"/>
  <c r="S11" i="6"/>
  <c r="G11" i="15" l="1"/>
  <c r="E11" i="15"/>
  <c r="E10" i="15"/>
  <c r="E8" i="15"/>
  <c r="E9" i="15"/>
  <c r="E7" i="15"/>
  <c r="C11" i="15"/>
  <c r="E10" i="14"/>
  <c r="I29" i="12"/>
  <c r="O29" i="12"/>
  <c r="M29" i="12"/>
  <c r="K29" i="12"/>
  <c r="G29" i="12"/>
  <c r="E29" i="12"/>
  <c r="C29" i="12"/>
  <c r="U50" i="11"/>
  <c r="K50" i="11"/>
  <c r="I50" i="11"/>
  <c r="Q50" i="11"/>
  <c r="O50" i="11"/>
  <c r="M50" i="11"/>
  <c r="G50" i="11"/>
  <c r="E50" i="11"/>
  <c r="C50" i="11"/>
  <c r="Q11" i="10"/>
  <c r="O11" i="10"/>
  <c r="M11" i="10"/>
  <c r="I11" i="10"/>
  <c r="G11" i="10"/>
  <c r="E11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8" i="9"/>
  <c r="I67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8" i="9"/>
  <c r="O67" i="9"/>
  <c r="M67" i="9"/>
  <c r="G67" i="9"/>
  <c r="E67" i="9"/>
  <c r="S13" i="8"/>
  <c r="Q13" i="8"/>
  <c r="O13" i="8"/>
  <c r="M13" i="8"/>
  <c r="K13" i="8"/>
  <c r="I13" i="8"/>
  <c r="S14" i="7"/>
  <c r="Q14" i="7"/>
  <c r="O14" i="7"/>
  <c r="M14" i="7"/>
  <c r="K14" i="7"/>
  <c r="I14" i="7"/>
  <c r="Q11" i="6"/>
  <c r="O11" i="6"/>
  <c r="M11" i="6"/>
  <c r="K11" i="6"/>
  <c r="AK30" i="3"/>
  <c r="Q29" i="12" l="1"/>
  <c r="S50" i="11"/>
  <c r="Q67" i="9"/>
  <c r="AI30" i="3"/>
  <c r="AG30" i="3"/>
  <c r="AA30" i="3"/>
  <c r="W30" i="3"/>
  <c r="S30" i="3"/>
  <c r="Y51" i="1"/>
  <c r="E51" i="1"/>
  <c r="W51" i="1"/>
  <c r="U51" i="1"/>
  <c r="O51" i="1"/>
  <c r="K51" i="1"/>
  <c r="G51" i="1"/>
</calcChain>
</file>

<file path=xl/sharedStrings.xml><?xml version="1.0" encoding="utf-8"?>
<sst xmlns="http://schemas.openxmlformats.org/spreadsheetml/2006/main" count="686" uniqueCount="193">
  <si>
    <t>صندوق سرمایه‌گذاری مشترک پیشتاز</t>
  </si>
  <si>
    <t>صورت وضعیت پورتفوی</t>
  </si>
  <si>
    <t>برای ماه منتهی به 1399/03/31</t>
  </si>
  <si>
    <t>نام شرکت</t>
  </si>
  <si>
    <t>1399/02/31</t>
  </si>
  <si>
    <t>تغییرات طی دوره</t>
  </si>
  <si>
    <t>1399/03/31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</si>
  <si>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</si>
  <si>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</si>
  <si>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</si>
  <si>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</si>
  <si>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</si>
  <si>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</si>
  <si>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</si>
  <si>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</si>
  <si>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تایر</t>
  </si>
  <si>
    <t>باما</t>
  </si>
  <si>
    <t>بانک خاورمیانه</t>
  </si>
  <si>
    <t>پالایش نفت تهران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</si>
  <si>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</si>
  <si>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</si>
  <si>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</si>
  <si>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</si>
  <si>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</si>
  <si>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</si>
  <si>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پلی پروپیلن جم - جم پیلن</t>
  </si>
  <si>
    <t>تامین سرمایه لوتوس پارسیان</t>
  </si>
  <si>
    <t>تراکتورسازی‌ایران‌</t>
  </si>
  <si>
    <t>داروپخش‌ (هلدینگ‌</t>
  </si>
  <si>
    <t>سرمايه گذاري تامين اجتماعي</t>
  </si>
  <si>
    <t>سرمایه گذاری دارویی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</si>
  <si>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</si>
  <si>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</si>
  <si>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</si>
  <si>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</si>
  <si>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</si>
  <si>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سيمان ساوه</t>
  </si>
  <si>
    <t>سکه تمام بهارتحویل1روزه صادرات</t>
  </si>
  <si>
    <t>سکه تمام بهارتحویلی 1روزه رفاه</t>
  </si>
  <si>
    <t>سیمان خوزستان</t>
  </si>
  <si>
    <t>شيرپاستوريزه پگاه گيلان</t>
  </si>
  <si>
    <t>صنایع پتروشیمی کرمانشاه</t>
  </si>
  <si>
    <t>صنعتی دوده فام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</si>
  <si>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</si>
  <si>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</si>
  <si>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</si>
  <si>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</si>
  <si>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</si>
  <si>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</si>
  <si>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</si>
  <si>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</si>
  <si>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معدنی‌ املاح‌  ایران‌</t>
  </si>
  <si>
    <t>ملی‌ صنایع‌ مس‌ ایران‌</t>
  </si>
  <si>
    <t>ح . سنگ آهن گهرزمين</t>
  </si>
  <si>
    <t>پليمر آريا ساسول</t>
  </si>
  <si>
    <t>توسعه معدنی و صنعتی صبانور</t>
  </si>
  <si>
    <t>مجتمع صنایع لاستیک یزد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</si>
  <si>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</si>
  <si>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</si>
  <si>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</si>
  <si>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</si>
  <si>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</si>
  <si>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</si>
  <si>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</si>
  <si>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</si>
  <si>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</si>
  <si>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</si>
  <si>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</si>
  <si>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</si>
  <si>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</si>
  <si>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</si>
  <si>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</si>
  <si>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</si>
  <si>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</si>
  <si>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</si>
  <si>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</si>
  <si>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اسنادخزانه-م11بودجه98-001013</t>
  </si>
  <si>
    <t>1398/07/09</t>
  </si>
  <si>
    <t>1400/10/13</t>
  </si>
  <si>
    <t>اسنادخزانه-م16بودجه97-000407</t>
  </si>
  <si>
    <t>1397/12/25</t>
  </si>
  <si>
    <t>1400/04/07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</si>
  <si>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</si>
  <si>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</si>
  <si>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</si>
  <si>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</si>
  <si>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</si>
  <si>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</si>
  <si>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</si>
  <si>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</si>
  <si>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</si>
  <si>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</si>
  <si>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</si>
  <si>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</si>
  <si>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</si>
  <si>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</si>
  <si>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</si>
  <si>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</si>
  <si>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</si>
  <si>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</si>
  <si>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</si>
  <si>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</si>
  <si>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</si>
  <si>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</si>
  <si>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</si>
  <si>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</si>
  <si>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</si>
  <si>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</si>
  <si>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</si>
  <si>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</si>
  <si>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</si>
  <si>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</si>
  <si>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</si>
  <si>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</si>
  <si>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</si>
  <si>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</si>
  <si>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</si>
  <si>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</si>
  <si>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</si>
  <si>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</si>
  <si>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</si>
  <si>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</si>
  <si>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</si>
  <si>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</si>
  <si>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</si>
  <si>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</si>
  <si>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>مرابحه عام دولت1-ش.خ ساير0206</t>
  </si>
  <si>
    <t>1398/12/25</t>
  </si>
  <si>
    <t>1402/06/25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</si>
  <si>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</si>
  <si>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</si>
  <si>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</si>
  <si>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</si>
  <si>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</si>
  <si>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</si>
  <si>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</si>
  <si>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</si>
  <si>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</si>
  <si>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سامان سی تیر</t>
  </si>
  <si>
    <t>849-810-1330900-1</t>
  </si>
  <si>
    <t>سپرده کوتاه مدت</t>
  </si>
  <si>
    <t>1390/08/16</t>
  </si>
  <si>
    <t>بانک ملت باجه کارگزاری مفید</t>
  </si>
  <si>
    <t>5802399850</t>
  </si>
  <si>
    <t>1395/07/14</t>
  </si>
  <si>
    <t>8568480974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</si>
  <si>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</si>
  <si>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</si>
  <si>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</si>
  <si>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</si>
  <si>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</si>
  <si>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</si>
  <si>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</si>
  <si>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</si>
  <si>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</si>
  <si>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</si>
  <si>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</si>
  <si>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</si>
  <si>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</si>
  <si>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</si>
  <si>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</si>
  <si>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</si>
  <si>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</si>
  <si>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</si>
  <si>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</si>
  <si>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1399/03/25</t>
  </si>
  <si>
    <t>1399/03/13</t>
  </si>
  <si>
    <t>بهای فروش</t>
  </si>
  <si>
    <t>ارزش دفتری</t>
  </si>
  <si>
    <t>سود و زیان ناشی از تغییر قیمت</t>
  </si>
  <si>
    <t>اجاره تامین اجتماعی-سپهر991226</t>
  </si>
  <si>
    <t>اجاره تامین اجتماعی-سپهر000523</t>
  </si>
  <si>
    <t>مرابحه پدیده شیمی قرن990701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</si>
  <si>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</si>
  <si>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</si>
  <si>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</si>
  <si>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</si>
  <si>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</si>
  <si>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</si>
  <si>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</si>
  <si>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</si>
  <si>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</si>
  <si>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</si>
  <si>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</si>
  <si>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</si>
  <si>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</si>
  <si>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</si>
  <si>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</si>
  <si>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</si>
  <si>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</si>
  <si>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1399/03/01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</si>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</sst>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476249</xdr:colOff>
      <xdr:row>39</xdr:row>
      <xdr:rowOff>153458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EB6E8F-ECFF-4348-A451-E0DC2C691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39251" y="0"/>
          <a:ext cx="6508749" cy="7582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83CC9-CC70-41F2-82AC-C6C569BE65DC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1"/>
  <sheetViews>
    <sheetView rightToLeft="1" workbookViewId="0">
      <selection activeCell="U14" sqref="U14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17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20.5703125" style="2" bestFit="1" customWidth="1"/>
    <col min="10" max="10" width="1" style="2" customWidth="1"/>
    <col min="11" max="11" width="20.42578125" style="2" bestFit="1" customWidth="1"/>
    <col min="12" max="12" width="1" style="2" customWidth="1"/>
    <col min="13" max="13" width="17" style="2" bestFit="1" customWidth="1"/>
    <col min="14" max="14" width="1" style="2" customWidth="1"/>
    <col min="15" max="15" width="20.425781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0.5703125" style="2" bestFit="1" customWidth="1"/>
    <col min="20" max="20" width="1" style="2" customWidth="1"/>
    <col min="21" max="21" width="20.4257812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4" x14ac:dyDescent="0.25">
      <c r="A3" s="14" t="s">
        <v>148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6" spans="1:21" ht="24" x14ac:dyDescent="0.25">
      <c r="A6" s="15" t="s">
        <v>3</v>
      </c>
      <c r="C6" s="16" t="s">
        <v>150</v>
      </c>
      <c r="D6" s="16" t="s">
        <v>150</v>
      </c>
      <c r="E6" s="16" t="s">
        <v>150</v>
      </c>
      <c r="F6" s="16" t="s">
        <v>150</v>
      </c>
      <c r="G6" s="16" t="s">
        <v>150</v>
      </c>
      <c r="H6" s="16" t="s">
        <v>150</v>
      </c>
      <c r="I6" s="16" t="s">
        <v>150</v>
      </c>
      <c r="J6" s="16" t="s">
        <v>150</v>
      </c>
      <c r="K6" s="16" t="s">
        <v>150</v>
      </c>
      <c r="M6" s="16" t="s">
        <v>151</v>
      </c>
      <c r="N6" s="16" t="s">
        <v>151</v>
      </c>
      <c r="O6" s="16" t="s">
        <v>151</v>
      </c>
      <c r="P6" s="16" t="s">
        <v>151</v>
      </c>
      <c r="Q6" s="16" t="s">
        <v>151</v>
      </c>
      <c r="R6" s="16" t="s">
        <v>151</v>
      </c>
      <c r="S6" s="16" t="s">
        <v>151</v>
      </c>
      <c r="T6" s="16" t="s">
        <v>151</v>
      </c>
      <c r="U6" s="16" t="s">
        <v>151</v>
      </c>
    </row>
    <row r="7" spans="1:21" ht="24" x14ac:dyDescent="0.25">
      <c r="A7" s="16" t="s">
        <v>3</v>
      </c>
      <c r="C7" s="16" t="s">
        <v>174</v>
      </c>
      <c r="E7" s="16" t="s">
        <v>175</v>
      </c>
      <c r="G7" s="16" t="s">
        <v>176</v>
      </c>
      <c r="I7" s="16" t="s">
        <v>135</v>
      </c>
      <c r="K7" s="16" t="s">
        <v>177</v>
      </c>
      <c r="M7" s="16" t="s">
        <v>174</v>
      </c>
      <c r="O7" s="16" t="s">
        <v>175</v>
      </c>
      <c r="Q7" s="16" t="s">
        <v>176</v>
      </c>
      <c r="S7" s="16" t="s">
        <v>135</v>
      </c>
      <c r="U7" s="16" t="s">
        <v>177</v>
      </c>
    </row>
    <row r="8" spans="1:21" x14ac:dyDescent="0.25">
      <c r="A8" s="2" t="s">
        <v>33</v>
      </c>
      <c r="C8" s="3">
        <v>0</v>
      </c>
      <c r="E8" s="3">
        <v>105643308299</v>
      </c>
      <c r="G8" s="7">
        <v>-61204984</v>
      </c>
      <c r="I8" s="3">
        <v>105582103315</v>
      </c>
      <c r="K8" s="8">
        <v>3.5132763916152505E-2</v>
      </c>
      <c r="M8" s="3">
        <v>0</v>
      </c>
      <c r="O8" s="3">
        <v>105643308299</v>
      </c>
      <c r="Q8" s="7">
        <v>-61204984</v>
      </c>
      <c r="S8" s="3">
        <v>105582103315</v>
      </c>
      <c r="U8" s="8">
        <v>3.5132763916152505E-2</v>
      </c>
    </row>
    <row r="9" spans="1:21" x14ac:dyDescent="0.25">
      <c r="A9" s="2" t="s">
        <v>16</v>
      </c>
      <c r="C9" s="3">
        <v>0</v>
      </c>
      <c r="E9" s="3">
        <v>0</v>
      </c>
      <c r="G9" s="3">
        <v>10544795731</v>
      </c>
      <c r="I9" s="3">
        <v>10544795731</v>
      </c>
      <c r="K9" s="8">
        <v>3.5088126427638955E-3</v>
      </c>
      <c r="M9" s="3">
        <v>0</v>
      </c>
      <c r="O9" s="3">
        <v>0</v>
      </c>
      <c r="Q9" s="3">
        <v>10544795731</v>
      </c>
      <c r="S9" s="3">
        <v>10544795731</v>
      </c>
      <c r="U9" s="8">
        <v>3.5088126427638955E-3</v>
      </c>
    </row>
    <row r="10" spans="1:21" x14ac:dyDescent="0.25">
      <c r="A10" s="2" t="s">
        <v>36</v>
      </c>
      <c r="C10" s="3">
        <v>0</v>
      </c>
      <c r="E10" s="3">
        <v>0</v>
      </c>
      <c r="G10" s="3">
        <v>204035517</v>
      </c>
      <c r="I10" s="3">
        <v>204035517</v>
      </c>
      <c r="K10" s="8">
        <v>6.7893434817117528E-5</v>
      </c>
      <c r="M10" s="3">
        <v>0</v>
      </c>
      <c r="O10" s="3">
        <v>0</v>
      </c>
      <c r="Q10" s="3">
        <v>204035517</v>
      </c>
      <c r="S10" s="3">
        <v>204035517</v>
      </c>
      <c r="U10" s="8">
        <v>6.7893434817117528E-5</v>
      </c>
    </row>
    <row r="11" spans="1:21" x14ac:dyDescent="0.25">
      <c r="A11" s="2" t="s">
        <v>44</v>
      </c>
      <c r="C11" s="3">
        <v>1203176793</v>
      </c>
      <c r="E11" s="3">
        <v>3943530698</v>
      </c>
      <c r="G11" s="3">
        <v>0</v>
      </c>
      <c r="I11" s="3">
        <v>5146707491</v>
      </c>
      <c r="K11" s="8">
        <v>1.7125824694677006E-3</v>
      </c>
      <c r="M11" s="3">
        <v>1203176793</v>
      </c>
      <c r="O11" s="3">
        <v>3943530698</v>
      </c>
      <c r="Q11" s="3">
        <v>0</v>
      </c>
      <c r="S11" s="3">
        <v>5146707491</v>
      </c>
      <c r="U11" s="8">
        <v>1.7125824694677006E-3</v>
      </c>
    </row>
    <row r="12" spans="1:21" x14ac:dyDescent="0.25">
      <c r="A12" s="2" t="s">
        <v>39</v>
      </c>
      <c r="C12" s="3">
        <v>3654470048</v>
      </c>
      <c r="E12" s="3">
        <v>41324347004</v>
      </c>
      <c r="G12" s="3">
        <v>0</v>
      </c>
      <c r="I12" s="3">
        <v>44978817052</v>
      </c>
      <c r="K12" s="8">
        <v>1.4966837286819121E-2</v>
      </c>
      <c r="M12" s="3">
        <v>3654470048</v>
      </c>
      <c r="O12" s="3">
        <v>41324347004</v>
      </c>
      <c r="Q12" s="3">
        <v>0</v>
      </c>
      <c r="S12" s="3">
        <v>44978817052</v>
      </c>
      <c r="U12" s="8">
        <v>1.4966837286819121E-2</v>
      </c>
    </row>
    <row r="13" spans="1:21" x14ac:dyDescent="0.25">
      <c r="A13" s="2" t="s">
        <v>55</v>
      </c>
      <c r="C13" s="3">
        <v>109522629</v>
      </c>
      <c r="E13" s="3">
        <v>994970530</v>
      </c>
      <c r="G13" s="3">
        <v>0</v>
      </c>
      <c r="I13" s="3">
        <v>1104493159</v>
      </c>
      <c r="K13" s="8">
        <v>3.6752343611097245E-4</v>
      </c>
      <c r="M13" s="3">
        <v>109522629</v>
      </c>
      <c r="O13" s="3">
        <v>994970530</v>
      </c>
      <c r="Q13" s="3">
        <v>0</v>
      </c>
      <c r="S13" s="3">
        <v>1104493159</v>
      </c>
      <c r="U13" s="8">
        <v>3.6752343611097245E-4</v>
      </c>
    </row>
    <row r="14" spans="1:21" x14ac:dyDescent="0.25">
      <c r="A14" s="2" t="s">
        <v>35</v>
      </c>
      <c r="C14" s="3">
        <v>479530792</v>
      </c>
      <c r="E14" s="3">
        <v>3651157685</v>
      </c>
      <c r="G14" s="3">
        <v>0</v>
      </c>
      <c r="I14" s="3">
        <v>4130688477</v>
      </c>
      <c r="K14" s="8">
        <v>1.37449907244834E-3</v>
      </c>
      <c r="M14" s="3">
        <v>479530792</v>
      </c>
      <c r="O14" s="3">
        <v>3651157685</v>
      </c>
      <c r="Q14" s="3">
        <v>0</v>
      </c>
      <c r="S14" s="3">
        <v>4130688477</v>
      </c>
      <c r="U14" s="8">
        <v>1.37449907244834E-3</v>
      </c>
    </row>
    <row r="15" spans="1:21" x14ac:dyDescent="0.25">
      <c r="A15" s="2" t="s">
        <v>21</v>
      </c>
      <c r="C15" s="3">
        <v>7492333494</v>
      </c>
      <c r="E15" s="3">
        <v>21948729511</v>
      </c>
      <c r="G15" s="3">
        <v>0</v>
      </c>
      <c r="I15" s="3">
        <v>29441063005</v>
      </c>
      <c r="K15" s="8">
        <v>9.7966026771535951E-3</v>
      </c>
      <c r="M15" s="3">
        <v>7492333494</v>
      </c>
      <c r="O15" s="3">
        <v>21948729511</v>
      </c>
      <c r="Q15" s="3">
        <v>0</v>
      </c>
      <c r="S15" s="3">
        <v>29441063005</v>
      </c>
      <c r="U15" s="8">
        <v>9.7966026771535951E-3</v>
      </c>
    </row>
    <row r="16" spans="1:21" x14ac:dyDescent="0.25">
      <c r="A16" s="2" t="s">
        <v>30</v>
      </c>
      <c r="C16" s="3">
        <v>0</v>
      </c>
      <c r="E16" s="3">
        <v>92866053122</v>
      </c>
      <c r="G16" s="3">
        <v>0</v>
      </c>
      <c r="I16" s="3">
        <v>92866053122</v>
      </c>
      <c r="K16" s="8">
        <v>3.0901459790265245E-2</v>
      </c>
      <c r="M16" s="3">
        <v>0</v>
      </c>
      <c r="O16" s="3">
        <v>92866053122</v>
      </c>
      <c r="Q16" s="3">
        <v>0</v>
      </c>
      <c r="S16" s="3">
        <v>92866053122</v>
      </c>
      <c r="U16" s="8">
        <v>3.0901459790265245E-2</v>
      </c>
    </row>
    <row r="17" spans="1:21" x14ac:dyDescent="0.25">
      <c r="A17" s="2" t="s">
        <v>46</v>
      </c>
      <c r="C17" s="3">
        <v>0</v>
      </c>
      <c r="E17" s="3">
        <v>33295117125</v>
      </c>
      <c r="G17" s="3">
        <v>0</v>
      </c>
      <c r="I17" s="3">
        <v>33295117125</v>
      </c>
      <c r="K17" s="8">
        <v>1.1079050831402463E-2</v>
      </c>
      <c r="M17" s="3">
        <v>0</v>
      </c>
      <c r="O17" s="3">
        <v>33295117125</v>
      </c>
      <c r="Q17" s="3">
        <v>0</v>
      </c>
      <c r="S17" s="3">
        <v>33295117125</v>
      </c>
      <c r="U17" s="8">
        <v>1.1079050831402463E-2</v>
      </c>
    </row>
    <row r="18" spans="1:21" x14ac:dyDescent="0.25">
      <c r="A18" s="2" t="s">
        <v>49</v>
      </c>
      <c r="C18" s="3">
        <v>0</v>
      </c>
      <c r="E18" s="3">
        <v>62751707662</v>
      </c>
      <c r="G18" s="3">
        <v>0</v>
      </c>
      <c r="I18" s="3">
        <v>62751707662</v>
      </c>
      <c r="K18" s="8">
        <v>2.0880820341748697E-2</v>
      </c>
      <c r="M18" s="3">
        <v>0</v>
      </c>
      <c r="O18" s="3">
        <v>62751707662</v>
      </c>
      <c r="Q18" s="3">
        <v>0</v>
      </c>
      <c r="S18" s="3">
        <v>62751707662</v>
      </c>
      <c r="U18" s="8">
        <v>2.0880820341748697E-2</v>
      </c>
    </row>
    <row r="19" spans="1:21" x14ac:dyDescent="0.25">
      <c r="A19" s="2" t="s">
        <v>17</v>
      </c>
      <c r="C19" s="3">
        <v>0</v>
      </c>
      <c r="E19" s="3">
        <v>24040289171</v>
      </c>
      <c r="G19" s="3">
        <v>0</v>
      </c>
      <c r="I19" s="3">
        <v>24040289171</v>
      </c>
      <c r="K19" s="8">
        <v>7.9994788643388253E-3</v>
      </c>
      <c r="M19" s="3">
        <v>0</v>
      </c>
      <c r="O19" s="3">
        <v>24040289171</v>
      </c>
      <c r="Q19" s="3">
        <v>0</v>
      </c>
      <c r="S19" s="3">
        <v>24040289171</v>
      </c>
      <c r="U19" s="8">
        <v>7.9994788643388253E-3</v>
      </c>
    </row>
    <row r="20" spans="1:21" x14ac:dyDescent="0.25">
      <c r="A20" s="2" t="s">
        <v>20</v>
      </c>
      <c r="C20" s="3">
        <v>0</v>
      </c>
      <c r="E20" s="3">
        <v>74968673410</v>
      </c>
      <c r="G20" s="3">
        <v>0</v>
      </c>
      <c r="I20" s="3">
        <v>74968673410</v>
      </c>
      <c r="K20" s="8">
        <v>2.4946052610475691E-2</v>
      </c>
      <c r="M20" s="3">
        <v>0</v>
      </c>
      <c r="O20" s="3">
        <v>74968673410</v>
      </c>
      <c r="Q20" s="3">
        <v>0</v>
      </c>
      <c r="S20" s="3">
        <v>74968673410</v>
      </c>
      <c r="U20" s="8">
        <v>2.4946052610475691E-2</v>
      </c>
    </row>
    <row r="21" spans="1:21" x14ac:dyDescent="0.25">
      <c r="A21" s="2" t="s">
        <v>18</v>
      </c>
      <c r="C21" s="3">
        <v>0</v>
      </c>
      <c r="E21" s="3">
        <v>3327102549</v>
      </c>
      <c r="G21" s="3">
        <v>0</v>
      </c>
      <c r="I21" s="3">
        <v>3327102549</v>
      </c>
      <c r="K21" s="8">
        <v>1.1071034267058372E-3</v>
      </c>
      <c r="M21" s="3">
        <v>0</v>
      </c>
      <c r="O21" s="3">
        <v>3327102549</v>
      </c>
      <c r="Q21" s="3">
        <v>0</v>
      </c>
      <c r="S21" s="3">
        <v>3327102549</v>
      </c>
      <c r="U21" s="8">
        <v>1.1071034267058372E-3</v>
      </c>
    </row>
    <row r="22" spans="1:21" x14ac:dyDescent="0.25">
      <c r="A22" s="2" t="s">
        <v>50</v>
      </c>
      <c r="C22" s="3">
        <v>0</v>
      </c>
      <c r="E22" s="3">
        <v>31167250135</v>
      </c>
      <c r="G22" s="3">
        <v>0</v>
      </c>
      <c r="I22" s="3">
        <v>31167250135</v>
      </c>
      <c r="K22" s="8">
        <v>1.0370996660691287E-2</v>
      </c>
      <c r="M22" s="3">
        <v>0</v>
      </c>
      <c r="O22" s="3">
        <v>31167250135</v>
      </c>
      <c r="Q22" s="3">
        <v>0</v>
      </c>
      <c r="S22" s="3">
        <v>31167250135</v>
      </c>
      <c r="U22" s="8">
        <v>1.0370996660691287E-2</v>
      </c>
    </row>
    <row r="23" spans="1:21" x14ac:dyDescent="0.25">
      <c r="A23" s="2" t="s">
        <v>37</v>
      </c>
      <c r="C23" s="3">
        <v>0</v>
      </c>
      <c r="E23" s="3">
        <v>2879790856</v>
      </c>
      <c r="G23" s="3">
        <v>0</v>
      </c>
      <c r="I23" s="3">
        <v>2879790856</v>
      </c>
      <c r="K23" s="8">
        <v>9.5825910921561316E-4</v>
      </c>
      <c r="M23" s="3">
        <v>0</v>
      </c>
      <c r="O23" s="3">
        <v>2879790856</v>
      </c>
      <c r="Q23" s="3">
        <v>0</v>
      </c>
      <c r="S23" s="3">
        <v>2879790856</v>
      </c>
      <c r="U23" s="8">
        <v>9.5825910921561316E-4</v>
      </c>
    </row>
    <row r="24" spans="1:21" x14ac:dyDescent="0.25">
      <c r="A24" s="2" t="s">
        <v>26</v>
      </c>
      <c r="C24" s="3">
        <v>0</v>
      </c>
      <c r="E24" s="3">
        <v>6189056538</v>
      </c>
      <c r="G24" s="3">
        <v>0</v>
      </c>
      <c r="I24" s="3">
        <v>6189056538</v>
      </c>
      <c r="K24" s="8">
        <v>2.0594272645294304E-3</v>
      </c>
      <c r="M24" s="3">
        <v>0</v>
      </c>
      <c r="O24" s="3">
        <v>6189056538</v>
      </c>
      <c r="Q24" s="3">
        <v>0</v>
      </c>
      <c r="S24" s="3">
        <v>6189056538</v>
      </c>
      <c r="U24" s="8">
        <v>2.0594272645294304E-3</v>
      </c>
    </row>
    <row r="25" spans="1:21" x14ac:dyDescent="0.25">
      <c r="A25" s="2" t="s">
        <v>23</v>
      </c>
      <c r="C25" s="3">
        <v>0</v>
      </c>
      <c r="E25" s="3">
        <v>55820739337</v>
      </c>
      <c r="G25" s="3">
        <v>0</v>
      </c>
      <c r="I25" s="3">
        <v>55820739337</v>
      </c>
      <c r="K25" s="8">
        <v>1.8574519688255638E-2</v>
      </c>
      <c r="M25" s="3">
        <v>0</v>
      </c>
      <c r="O25" s="3">
        <v>55820739337</v>
      </c>
      <c r="Q25" s="3">
        <v>0</v>
      </c>
      <c r="S25" s="3">
        <v>55820739337</v>
      </c>
      <c r="U25" s="8">
        <v>1.8574519688255638E-2</v>
      </c>
    </row>
    <row r="26" spans="1:21" x14ac:dyDescent="0.25">
      <c r="A26" s="2" t="s">
        <v>38</v>
      </c>
      <c r="C26" s="3">
        <v>0</v>
      </c>
      <c r="E26" s="3">
        <v>2111535827</v>
      </c>
      <c r="G26" s="3">
        <v>0</v>
      </c>
      <c r="I26" s="3">
        <v>2111535827</v>
      </c>
      <c r="K26" s="8">
        <v>7.0261992687495117E-4</v>
      </c>
      <c r="M26" s="3">
        <v>0</v>
      </c>
      <c r="O26" s="3">
        <v>2111535827</v>
      </c>
      <c r="Q26" s="3">
        <v>0</v>
      </c>
      <c r="S26" s="3">
        <v>2111535827</v>
      </c>
      <c r="U26" s="8">
        <v>7.0261992687495117E-4</v>
      </c>
    </row>
    <row r="27" spans="1:21" x14ac:dyDescent="0.25">
      <c r="A27" s="2" t="s">
        <v>25</v>
      </c>
      <c r="C27" s="3">
        <v>0</v>
      </c>
      <c r="E27" s="3">
        <v>42627155776</v>
      </c>
      <c r="G27" s="3">
        <v>0</v>
      </c>
      <c r="I27" s="3">
        <v>42627155776</v>
      </c>
      <c r="K27" s="8">
        <v>1.4184314891200884E-2</v>
      </c>
      <c r="M27" s="3">
        <v>0</v>
      </c>
      <c r="O27" s="3">
        <v>42627155776</v>
      </c>
      <c r="Q27" s="3">
        <v>0</v>
      </c>
      <c r="S27" s="3">
        <v>42627155776</v>
      </c>
      <c r="U27" s="8">
        <v>1.4184314891200884E-2</v>
      </c>
    </row>
    <row r="28" spans="1:21" x14ac:dyDescent="0.25">
      <c r="A28" s="2" t="s">
        <v>31</v>
      </c>
      <c r="C28" s="3">
        <v>0</v>
      </c>
      <c r="E28" s="3">
        <v>61522938000</v>
      </c>
      <c r="G28" s="3">
        <v>0</v>
      </c>
      <c r="I28" s="3">
        <v>61522938000</v>
      </c>
      <c r="K28" s="8">
        <v>2.0471943523737407E-2</v>
      </c>
      <c r="M28" s="3">
        <v>0</v>
      </c>
      <c r="O28" s="3">
        <v>61522938000</v>
      </c>
      <c r="Q28" s="3">
        <v>0</v>
      </c>
      <c r="S28" s="3">
        <v>61522938000</v>
      </c>
      <c r="U28" s="8">
        <v>2.0471943523737407E-2</v>
      </c>
    </row>
    <row r="29" spans="1:21" x14ac:dyDescent="0.25">
      <c r="A29" s="2" t="s">
        <v>42</v>
      </c>
      <c r="C29" s="3">
        <v>0</v>
      </c>
      <c r="E29" s="3">
        <v>158007054</v>
      </c>
      <c r="G29" s="3">
        <v>0</v>
      </c>
      <c r="I29" s="3">
        <v>158007054</v>
      </c>
      <c r="K29" s="8">
        <v>5.2577324669379843E-5</v>
      </c>
      <c r="M29" s="3">
        <v>0</v>
      </c>
      <c r="O29" s="3">
        <v>158007054</v>
      </c>
      <c r="Q29" s="3">
        <v>0</v>
      </c>
      <c r="S29" s="3">
        <v>158007054</v>
      </c>
      <c r="U29" s="8">
        <v>5.2577324669379843E-5</v>
      </c>
    </row>
    <row r="30" spans="1:21" x14ac:dyDescent="0.25">
      <c r="A30" s="2" t="s">
        <v>56</v>
      </c>
      <c r="C30" s="3">
        <v>0</v>
      </c>
      <c r="E30" s="3">
        <v>633135268</v>
      </c>
      <c r="G30" s="3">
        <v>0</v>
      </c>
      <c r="I30" s="3">
        <v>633135268</v>
      </c>
      <c r="K30" s="8">
        <v>2.1067767357570516E-4</v>
      </c>
      <c r="M30" s="3">
        <v>0</v>
      </c>
      <c r="O30" s="3">
        <v>633135268</v>
      </c>
      <c r="Q30" s="3">
        <v>0</v>
      </c>
      <c r="S30" s="3">
        <v>633135268</v>
      </c>
      <c r="U30" s="8">
        <v>2.1067767357570516E-4</v>
      </c>
    </row>
    <row r="31" spans="1:21" x14ac:dyDescent="0.25">
      <c r="A31" s="2" t="s">
        <v>40</v>
      </c>
      <c r="C31" s="3">
        <v>0</v>
      </c>
      <c r="E31" s="3">
        <v>52520081</v>
      </c>
      <c r="G31" s="3">
        <v>0</v>
      </c>
      <c r="I31" s="3">
        <v>52520081</v>
      </c>
      <c r="K31" s="8">
        <v>1.7476215652999439E-5</v>
      </c>
      <c r="M31" s="3">
        <v>0</v>
      </c>
      <c r="O31" s="3">
        <v>52520081</v>
      </c>
      <c r="Q31" s="3">
        <v>0</v>
      </c>
      <c r="S31" s="3">
        <v>52520081</v>
      </c>
      <c r="U31" s="8">
        <v>1.7476215652999439E-5</v>
      </c>
    </row>
    <row r="32" spans="1:21" x14ac:dyDescent="0.25">
      <c r="A32" s="2" t="s">
        <v>54</v>
      </c>
      <c r="C32" s="3">
        <v>0</v>
      </c>
      <c r="E32" s="3">
        <v>12629988864</v>
      </c>
      <c r="G32" s="3">
        <v>0</v>
      </c>
      <c r="I32" s="3">
        <v>12629988864</v>
      </c>
      <c r="K32" s="8">
        <v>4.2026669586104678E-3</v>
      </c>
      <c r="M32" s="3">
        <v>0</v>
      </c>
      <c r="O32" s="3">
        <v>12629988864</v>
      </c>
      <c r="Q32" s="3">
        <v>0</v>
      </c>
      <c r="S32" s="3">
        <v>12629988864</v>
      </c>
      <c r="U32" s="8">
        <v>4.2026669586104678E-3</v>
      </c>
    </row>
    <row r="33" spans="1:21" x14ac:dyDescent="0.25">
      <c r="A33" s="2" t="s">
        <v>29</v>
      </c>
      <c r="C33" s="3">
        <v>0</v>
      </c>
      <c r="E33" s="3">
        <v>20607472158</v>
      </c>
      <c r="G33" s="3">
        <v>0</v>
      </c>
      <c r="I33" s="3">
        <v>20607472158</v>
      </c>
      <c r="K33" s="8">
        <v>6.857198630298946E-3</v>
      </c>
      <c r="M33" s="3">
        <v>0</v>
      </c>
      <c r="O33" s="3">
        <v>20607472158</v>
      </c>
      <c r="Q33" s="3">
        <v>0</v>
      </c>
      <c r="S33" s="3">
        <v>20607472158</v>
      </c>
      <c r="U33" s="8">
        <v>6.857198630298946E-3</v>
      </c>
    </row>
    <row r="34" spans="1:21" x14ac:dyDescent="0.25">
      <c r="A34" s="2" t="s">
        <v>32</v>
      </c>
      <c r="C34" s="3">
        <v>0</v>
      </c>
      <c r="E34" s="3">
        <v>9679775846</v>
      </c>
      <c r="G34" s="3">
        <v>0</v>
      </c>
      <c r="I34" s="3">
        <v>9679775846</v>
      </c>
      <c r="K34" s="8">
        <v>3.2209746621942774E-3</v>
      </c>
      <c r="M34" s="3">
        <v>0</v>
      </c>
      <c r="O34" s="3">
        <v>9679775846</v>
      </c>
      <c r="Q34" s="3">
        <v>0</v>
      </c>
      <c r="S34" s="3">
        <v>9679775846</v>
      </c>
      <c r="U34" s="8">
        <v>3.2209746621942774E-3</v>
      </c>
    </row>
    <row r="35" spans="1:21" x14ac:dyDescent="0.25">
      <c r="A35" s="2" t="s">
        <v>34</v>
      </c>
      <c r="C35" s="3">
        <v>0</v>
      </c>
      <c r="E35" s="3">
        <v>188978946602</v>
      </c>
      <c r="G35" s="3">
        <v>0</v>
      </c>
      <c r="I35" s="3">
        <v>188978946602</v>
      </c>
      <c r="K35" s="8">
        <v>6.2883315520652322E-2</v>
      </c>
      <c r="M35" s="3">
        <v>0</v>
      </c>
      <c r="O35" s="3">
        <v>188978946602</v>
      </c>
      <c r="Q35" s="3">
        <v>0</v>
      </c>
      <c r="S35" s="3">
        <v>188978946602</v>
      </c>
      <c r="U35" s="8">
        <v>6.2883315520652322E-2</v>
      </c>
    </row>
    <row r="36" spans="1:21" x14ac:dyDescent="0.25">
      <c r="A36" s="2" t="s">
        <v>52</v>
      </c>
      <c r="C36" s="3">
        <v>0</v>
      </c>
      <c r="E36" s="3">
        <v>280441462898</v>
      </c>
      <c r="G36" s="3">
        <v>0</v>
      </c>
      <c r="I36" s="3">
        <v>280441462898</v>
      </c>
      <c r="K36" s="8">
        <v>9.3317744190990273E-2</v>
      </c>
      <c r="M36" s="3">
        <v>0</v>
      </c>
      <c r="O36" s="3">
        <v>280441462898</v>
      </c>
      <c r="Q36" s="3">
        <v>0</v>
      </c>
      <c r="S36" s="3">
        <v>280441462898</v>
      </c>
      <c r="U36" s="8">
        <v>9.3317744190990273E-2</v>
      </c>
    </row>
    <row r="37" spans="1:21" x14ac:dyDescent="0.25">
      <c r="A37" s="2" t="s">
        <v>27</v>
      </c>
      <c r="C37" s="3">
        <v>0</v>
      </c>
      <c r="E37" s="3">
        <v>94427575238</v>
      </c>
      <c r="G37" s="3">
        <v>0</v>
      </c>
      <c r="I37" s="3">
        <v>94427575238</v>
      </c>
      <c r="K37" s="8">
        <v>3.1421060992825156E-2</v>
      </c>
      <c r="M37" s="3">
        <v>0</v>
      </c>
      <c r="O37" s="3">
        <v>94427575238</v>
      </c>
      <c r="Q37" s="3">
        <v>0</v>
      </c>
      <c r="S37" s="3">
        <v>94427575238</v>
      </c>
      <c r="U37" s="8">
        <v>3.1421060992825156E-2</v>
      </c>
    </row>
    <row r="38" spans="1:21" x14ac:dyDescent="0.25">
      <c r="A38" s="2" t="s">
        <v>47</v>
      </c>
      <c r="C38" s="3">
        <v>0</v>
      </c>
      <c r="E38" s="3">
        <v>351229206900</v>
      </c>
      <c r="G38" s="3">
        <v>0</v>
      </c>
      <c r="I38" s="3">
        <v>351229206900</v>
      </c>
      <c r="K38" s="8">
        <v>0.11687257990741405</v>
      </c>
      <c r="M38" s="3">
        <v>0</v>
      </c>
      <c r="O38" s="3">
        <v>351229206900</v>
      </c>
      <c r="Q38" s="3">
        <v>0</v>
      </c>
      <c r="S38" s="3">
        <v>351229206900</v>
      </c>
      <c r="U38" s="8">
        <v>0.11687257990741405</v>
      </c>
    </row>
    <row r="39" spans="1:21" x14ac:dyDescent="0.25">
      <c r="A39" s="2" t="s">
        <v>24</v>
      </c>
      <c r="C39" s="3">
        <v>0</v>
      </c>
      <c r="E39" s="3">
        <v>74879970231</v>
      </c>
      <c r="G39" s="3">
        <v>0</v>
      </c>
      <c r="I39" s="3">
        <v>74879970231</v>
      </c>
      <c r="K39" s="8">
        <v>2.4916536359628504E-2</v>
      </c>
      <c r="M39" s="3">
        <v>0</v>
      </c>
      <c r="O39" s="3">
        <v>74879970231</v>
      </c>
      <c r="Q39" s="3">
        <v>0</v>
      </c>
      <c r="S39" s="3">
        <v>74879970231</v>
      </c>
      <c r="U39" s="8">
        <v>2.4916536359628504E-2</v>
      </c>
    </row>
    <row r="40" spans="1:21" x14ac:dyDescent="0.25">
      <c r="A40" s="2" t="s">
        <v>28</v>
      </c>
      <c r="C40" s="3">
        <v>0</v>
      </c>
      <c r="E40" s="3">
        <v>7022080298</v>
      </c>
      <c r="G40" s="3">
        <v>0</v>
      </c>
      <c r="I40" s="3">
        <v>7022080298</v>
      </c>
      <c r="K40" s="8">
        <v>2.3366184378224124E-3</v>
      </c>
      <c r="M40" s="3">
        <v>0</v>
      </c>
      <c r="O40" s="3">
        <v>7022080298</v>
      </c>
      <c r="Q40" s="3">
        <v>0</v>
      </c>
      <c r="S40" s="3">
        <v>7022080298</v>
      </c>
      <c r="U40" s="8">
        <v>2.3366184378224124E-3</v>
      </c>
    </row>
    <row r="41" spans="1:21" x14ac:dyDescent="0.25">
      <c r="A41" s="2" t="s">
        <v>15</v>
      </c>
      <c r="C41" s="3">
        <v>0</v>
      </c>
      <c r="E41" s="3">
        <v>5023777118</v>
      </c>
      <c r="G41" s="3">
        <v>0</v>
      </c>
      <c r="I41" s="3">
        <v>5023777118</v>
      </c>
      <c r="K41" s="8">
        <v>1.6716770163924921E-3</v>
      </c>
      <c r="M41" s="3">
        <v>0</v>
      </c>
      <c r="O41" s="3">
        <v>5023777118</v>
      </c>
      <c r="Q41" s="3">
        <v>0</v>
      </c>
      <c r="S41" s="3">
        <v>5023777118</v>
      </c>
      <c r="U41" s="8">
        <v>1.6716770163924921E-3</v>
      </c>
    </row>
    <row r="42" spans="1:21" x14ac:dyDescent="0.25">
      <c r="A42" s="2" t="s">
        <v>45</v>
      </c>
      <c r="C42" s="3">
        <v>0</v>
      </c>
      <c r="E42" s="3">
        <v>400039495138</v>
      </c>
      <c r="G42" s="3">
        <v>0</v>
      </c>
      <c r="I42" s="3">
        <v>400039495138</v>
      </c>
      <c r="K42" s="8">
        <v>0.13311435080895453</v>
      </c>
      <c r="M42" s="3">
        <v>0</v>
      </c>
      <c r="O42" s="3">
        <v>400039495138</v>
      </c>
      <c r="Q42" s="3">
        <v>0</v>
      </c>
      <c r="S42" s="3">
        <v>400039495138</v>
      </c>
      <c r="U42" s="8">
        <v>0.13311435080895453</v>
      </c>
    </row>
    <row r="43" spans="1:21" x14ac:dyDescent="0.25">
      <c r="A43" s="2" t="s">
        <v>43</v>
      </c>
      <c r="C43" s="3">
        <v>0</v>
      </c>
      <c r="E43" s="3">
        <v>110741288400</v>
      </c>
      <c r="G43" s="3">
        <v>0</v>
      </c>
      <c r="I43" s="3">
        <v>110741288400</v>
      </c>
      <c r="K43" s="8">
        <v>3.6849498342727327E-2</v>
      </c>
      <c r="M43" s="3">
        <v>0</v>
      </c>
      <c r="O43" s="3">
        <v>110741288400</v>
      </c>
      <c r="Q43" s="3">
        <v>0</v>
      </c>
      <c r="S43" s="3">
        <v>110741288400</v>
      </c>
      <c r="U43" s="8">
        <v>3.6849498342727327E-2</v>
      </c>
    </row>
    <row r="44" spans="1:21" x14ac:dyDescent="0.25">
      <c r="A44" s="2" t="s">
        <v>22</v>
      </c>
      <c r="C44" s="3">
        <v>0</v>
      </c>
      <c r="E44" s="3">
        <v>18766880700</v>
      </c>
      <c r="G44" s="3">
        <v>0</v>
      </c>
      <c r="I44" s="3">
        <v>18766880700</v>
      </c>
      <c r="K44" s="8">
        <v>6.2447362609229992E-3</v>
      </c>
      <c r="M44" s="3">
        <v>0</v>
      </c>
      <c r="O44" s="3">
        <v>18766880700</v>
      </c>
      <c r="Q44" s="3">
        <v>0</v>
      </c>
      <c r="S44" s="3">
        <v>18766880700</v>
      </c>
      <c r="U44" s="8">
        <v>6.2447362609229992E-3</v>
      </c>
    </row>
    <row r="45" spans="1:21" x14ac:dyDescent="0.25">
      <c r="A45" s="2" t="s">
        <v>51</v>
      </c>
      <c r="C45" s="3">
        <v>0</v>
      </c>
      <c r="E45" s="3">
        <v>3267196330</v>
      </c>
      <c r="G45" s="3">
        <v>0</v>
      </c>
      <c r="I45" s="3">
        <v>3267196330</v>
      </c>
      <c r="K45" s="8">
        <v>1.0871694513145994E-3</v>
      </c>
      <c r="M45" s="3">
        <v>0</v>
      </c>
      <c r="O45" s="3">
        <v>3267196330</v>
      </c>
      <c r="Q45" s="3">
        <v>0</v>
      </c>
      <c r="S45" s="3">
        <v>3267196330</v>
      </c>
      <c r="U45" s="8">
        <v>1.0871694513145994E-3</v>
      </c>
    </row>
    <row r="46" spans="1:21" x14ac:dyDescent="0.25">
      <c r="A46" s="2" t="s">
        <v>41</v>
      </c>
      <c r="C46" s="3">
        <v>0</v>
      </c>
      <c r="E46" s="3">
        <v>12397374602</v>
      </c>
      <c r="G46" s="3">
        <v>0</v>
      </c>
      <c r="I46" s="3">
        <v>12397374602</v>
      </c>
      <c r="K46" s="8">
        <v>4.1252638600380318E-3</v>
      </c>
      <c r="M46" s="3">
        <v>0</v>
      </c>
      <c r="O46" s="3">
        <v>12397374602</v>
      </c>
      <c r="Q46" s="3">
        <v>0</v>
      </c>
      <c r="S46" s="3">
        <v>12397374602</v>
      </c>
      <c r="U46" s="8">
        <v>4.1252638600380318E-3</v>
      </c>
    </row>
    <row r="47" spans="1:21" x14ac:dyDescent="0.25">
      <c r="A47" s="2" t="s">
        <v>19</v>
      </c>
      <c r="C47" s="3">
        <v>0</v>
      </c>
      <c r="E47" s="3">
        <v>510391889166</v>
      </c>
      <c r="G47" s="3">
        <v>0</v>
      </c>
      <c r="I47" s="3">
        <v>510391889166</v>
      </c>
      <c r="K47" s="8">
        <v>0.16983444337427439</v>
      </c>
      <c r="M47" s="3">
        <v>0</v>
      </c>
      <c r="O47" s="3">
        <v>510391889166</v>
      </c>
      <c r="Q47" s="3">
        <v>0</v>
      </c>
      <c r="S47" s="3">
        <v>510391889166</v>
      </c>
      <c r="U47" s="8">
        <v>0.16983444337427439</v>
      </c>
    </row>
    <row r="48" spans="1:21" x14ac:dyDescent="0.25">
      <c r="A48" s="2" t="s">
        <v>48</v>
      </c>
      <c r="C48" s="3">
        <v>0</v>
      </c>
      <c r="E48" s="3">
        <v>205181780275</v>
      </c>
      <c r="G48" s="3">
        <v>0</v>
      </c>
      <c r="I48" s="3">
        <v>205181780275</v>
      </c>
      <c r="K48" s="8">
        <v>6.8274857385544521E-2</v>
      </c>
      <c r="M48" s="3">
        <v>0</v>
      </c>
      <c r="O48" s="3">
        <v>205181780275</v>
      </c>
      <c r="Q48" s="3">
        <v>0</v>
      </c>
      <c r="S48" s="3">
        <v>205181780275</v>
      </c>
      <c r="U48" s="8">
        <v>6.8274857385544521E-2</v>
      </c>
    </row>
    <row r="49" spans="1:21" x14ac:dyDescent="0.25">
      <c r="A49" s="2" t="s">
        <v>53</v>
      </c>
      <c r="C49" s="3">
        <v>0</v>
      </c>
      <c r="E49" s="3">
        <v>3981976643</v>
      </c>
      <c r="G49" s="3">
        <v>0</v>
      </c>
      <c r="I49" s="3">
        <v>3981976643</v>
      </c>
      <c r="K49" s="8">
        <v>1.3250147603213855E-3</v>
      </c>
      <c r="M49" s="3">
        <v>0</v>
      </c>
      <c r="O49" s="3">
        <v>3981976643</v>
      </c>
      <c r="Q49" s="3">
        <v>0</v>
      </c>
      <c r="S49" s="3">
        <v>3981976643</v>
      </c>
      <c r="U49" s="8">
        <v>1.3250147603213855E-3</v>
      </c>
    </row>
    <row r="50" spans="1:21" ht="23.25" thickBot="1" x14ac:dyDescent="0.3">
      <c r="C50" s="6">
        <f>SUM(C8:C49)</f>
        <v>12939033756</v>
      </c>
      <c r="E50" s="6">
        <f>SUM(E8:E49)</f>
        <v>2981605253045</v>
      </c>
      <c r="G50" s="6">
        <f>SUM(G8:G49)</f>
        <v>10687626264</v>
      </c>
      <c r="I50" s="6">
        <f>SUM(I8:I49)</f>
        <v>3005231913065</v>
      </c>
      <c r="K50" s="13">
        <f>SUM(K8:K49)</f>
        <v>1.0000000000000002</v>
      </c>
      <c r="M50" s="6">
        <f>SUM(M8:M49)</f>
        <v>12939033756</v>
      </c>
      <c r="O50" s="6">
        <f>SUM(O8:O49)</f>
        <v>2981605253045</v>
      </c>
      <c r="Q50" s="6">
        <f>SUM(Q8:Q49)</f>
        <v>10687626264</v>
      </c>
      <c r="S50" s="6">
        <f>SUM(S8:S49)</f>
        <v>3005231913065</v>
      </c>
      <c r="U50" s="13">
        <f>SUM(U8:U49)</f>
        <v>1.0000000000000002</v>
      </c>
    </row>
    <row r="51" spans="1:21" ht="23.25" thickTop="1" x14ac:dyDescent="0.25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workbookViewId="0">
      <selection activeCell="M35" sqref="M35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17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3.140625" style="2" bestFit="1" customWidth="1"/>
    <col min="8" max="8" width="1" style="2" customWidth="1"/>
    <col min="9" max="9" width="17" style="2" bestFit="1" customWidth="1"/>
    <col min="10" max="10" width="1" style="2" customWidth="1"/>
    <col min="11" max="11" width="17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3.140625" style="2" bestFit="1" customWidth="1"/>
    <col min="16" max="16" width="1" style="2" customWidth="1"/>
    <col min="17" max="17" width="17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152</v>
      </c>
      <c r="C6" s="16" t="s">
        <v>150</v>
      </c>
      <c r="D6" s="16" t="s">
        <v>150</v>
      </c>
      <c r="E6" s="16" t="s">
        <v>150</v>
      </c>
      <c r="F6" s="16" t="s">
        <v>150</v>
      </c>
      <c r="G6" s="16" t="s">
        <v>150</v>
      </c>
      <c r="H6" s="16" t="s">
        <v>150</v>
      </c>
      <c r="I6" s="16" t="s">
        <v>150</v>
      </c>
      <c r="K6" s="16" t="s">
        <v>151</v>
      </c>
      <c r="L6" s="16" t="s">
        <v>151</v>
      </c>
      <c r="M6" s="16" t="s">
        <v>151</v>
      </c>
      <c r="N6" s="16" t="s">
        <v>151</v>
      </c>
      <c r="O6" s="16" t="s">
        <v>151</v>
      </c>
      <c r="P6" s="16" t="s">
        <v>151</v>
      </c>
      <c r="Q6" s="16" t="s">
        <v>151</v>
      </c>
    </row>
    <row r="7" spans="1:17" ht="24" x14ac:dyDescent="0.25">
      <c r="A7" s="16" t="s">
        <v>152</v>
      </c>
      <c r="C7" s="16" t="s">
        <v>178</v>
      </c>
      <c r="E7" s="16" t="s">
        <v>175</v>
      </c>
      <c r="G7" s="16" t="s">
        <v>176</v>
      </c>
      <c r="I7" s="16" t="s">
        <v>179</v>
      </c>
      <c r="K7" s="16" t="s">
        <v>178</v>
      </c>
      <c r="M7" s="16" t="s">
        <v>175</v>
      </c>
      <c r="O7" s="16" t="s">
        <v>176</v>
      </c>
      <c r="Q7" s="16" t="s">
        <v>179</v>
      </c>
    </row>
    <row r="8" spans="1:17" x14ac:dyDescent="0.25">
      <c r="A8" s="2" t="s">
        <v>126</v>
      </c>
      <c r="C8" s="3">
        <v>30259565</v>
      </c>
      <c r="E8" s="3">
        <v>0</v>
      </c>
      <c r="G8" s="3">
        <v>0</v>
      </c>
      <c r="I8" s="3">
        <v>30259565</v>
      </c>
      <c r="K8" s="3">
        <v>30259565</v>
      </c>
      <c r="M8" s="3">
        <v>0</v>
      </c>
      <c r="O8" s="3">
        <v>0</v>
      </c>
      <c r="Q8" s="3">
        <v>30259565</v>
      </c>
    </row>
    <row r="9" spans="1:17" x14ac:dyDescent="0.25">
      <c r="A9" s="2" t="s">
        <v>123</v>
      </c>
      <c r="C9" s="3">
        <v>167322454</v>
      </c>
      <c r="E9" s="3">
        <v>335951097</v>
      </c>
      <c r="G9" s="3">
        <v>0</v>
      </c>
      <c r="I9" s="3">
        <v>503273551</v>
      </c>
      <c r="K9" s="3">
        <v>167322454</v>
      </c>
      <c r="M9" s="3">
        <v>335951097</v>
      </c>
      <c r="O9" s="3">
        <v>0</v>
      </c>
      <c r="Q9" s="3">
        <v>503273551</v>
      </c>
    </row>
    <row r="10" spans="1:17" x14ac:dyDescent="0.25">
      <c r="A10" s="2" t="s">
        <v>66</v>
      </c>
      <c r="C10" s="3">
        <v>825380249</v>
      </c>
      <c r="E10" s="3">
        <v>1601059756</v>
      </c>
      <c r="G10" s="3">
        <v>0</v>
      </c>
      <c r="I10" s="3">
        <v>2426440005</v>
      </c>
      <c r="K10" s="3">
        <v>825380249</v>
      </c>
      <c r="M10" s="3">
        <v>1601059756</v>
      </c>
      <c r="O10" s="3">
        <v>0</v>
      </c>
      <c r="Q10" s="3">
        <v>2426440005</v>
      </c>
    </row>
    <row r="11" spans="1:17" x14ac:dyDescent="0.25">
      <c r="A11" s="2" t="s">
        <v>70</v>
      </c>
      <c r="C11" s="3">
        <v>2515921850</v>
      </c>
      <c r="E11" s="3">
        <v>179817402</v>
      </c>
      <c r="G11" s="3">
        <v>0</v>
      </c>
      <c r="I11" s="3">
        <v>2695739252</v>
      </c>
      <c r="K11" s="3">
        <v>2515921850</v>
      </c>
      <c r="M11" s="3">
        <v>179817402</v>
      </c>
      <c r="O11" s="3">
        <v>0</v>
      </c>
      <c r="Q11" s="3">
        <v>2695739252</v>
      </c>
    </row>
    <row r="12" spans="1:17" x14ac:dyDescent="0.25">
      <c r="A12" s="2" t="s">
        <v>73</v>
      </c>
      <c r="C12" s="3">
        <v>2623543580</v>
      </c>
      <c r="E12" s="3">
        <v>0</v>
      </c>
      <c r="G12" s="3">
        <v>0</v>
      </c>
      <c r="I12" s="3">
        <v>2623543580</v>
      </c>
      <c r="K12" s="3">
        <v>2623543580</v>
      </c>
      <c r="M12" s="3">
        <v>0</v>
      </c>
      <c r="O12" s="3">
        <v>0</v>
      </c>
      <c r="Q12" s="3">
        <v>2623543580</v>
      </c>
    </row>
    <row r="13" spans="1:17" x14ac:dyDescent="0.25">
      <c r="A13" s="2" t="s">
        <v>94</v>
      </c>
      <c r="C13" s="3">
        <v>0</v>
      </c>
      <c r="E13" s="3">
        <v>26669</v>
      </c>
      <c r="G13" s="3">
        <v>0</v>
      </c>
      <c r="I13" s="3">
        <v>26669</v>
      </c>
      <c r="K13" s="3">
        <v>0</v>
      </c>
      <c r="M13" s="3">
        <v>26669</v>
      </c>
      <c r="O13" s="3">
        <v>0</v>
      </c>
      <c r="Q13" s="3">
        <v>26669</v>
      </c>
    </row>
    <row r="14" spans="1:17" x14ac:dyDescent="0.25">
      <c r="A14" s="2" t="s">
        <v>97</v>
      </c>
      <c r="C14" s="3">
        <v>0</v>
      </c>
      <c r="E14" s="3">
        <v>69103433</v>
      </c>
      <c r="G14" s="3">
        <v>0</v>
      </c>
      <c r="I14" s="3">
        <v>69103433</v>
      </c>
      <c r="K14" s="3">
        <v>0</v>
      </c>
      <c r="M14" s="3">
        <v>69103433</v>
      </c>
      <c r="O14" s="3">
        <v>0</v>
      </c>
      <c r="Q14" s="3">
        <v>69103433</v>
      </c>
    </row>
    <row r="15" spans="1:17" x14ac:dyDescent="0.25">
      <c r="A15" s="2" t="s">
        <v>103</v>
      </c>
      <c r="C15" s="3">
        <v>0</v>
      </c>
      <c r="E15" s="3">
        <v>6381244564</v>
      </c>
      <c r="G15" s="3">
        <v>0</v>
      </c>
      <c r="I15" s="3">
        <v>6381244564</v>
      </c>
      <c r="K15" s="3">
        <v>0</v>
      </c>
      <c r="M15" s="3">
        <v>6381244564</v>
      </c>
      <c r="O15" s="3">
        <v>0</v>
      </c>
      <c r="Q15" s="3">
        <v>6381244564</v>
      </c>
    </row>
    <row r="16" spans="1:17" x14ac:dyDescent="0.25">
      <c r="A16" s="2" t="s">
        <v>109</v>
      </c>
      <c r="C16" s="3">
        <v>0</v>
      </c>
      <c r="E16" s="3">
        <v>4702157540</v>
      </c>
      <c r="G16" s="3">
        <v>0</v>
      </c>
      <c r="I16" s="3">
        <v>4702157540</v>
      </c>
      <c r="K16" s="3">
        <v>0</v>
      </c>
      <c r="M16" s="3">
        <v>4702157540</v>
      </c>
      <c r="O16" s="3">
        <v>0</v>
      </c>
      <c r="Q16" s="3">
        <v>4702157540</v>
      </c>
    </row>
    <row r="17" spans="1:17" x14ac:dyDescent="0.25">
      <c r="A17" s="2" t="s">
        <v>118</v>
      </c>
      <c r="C17" s="3">
        <v>0</v>
      </c>
      <c r="E17" s="3">
        <v>999407524</v>
      </c>
      <c r="G17" s="3">
        <v>0</v>
      </c>
      <c r="I17" s="3">
        <v>999407524</v>
      </c>
      <c r="K17" s="3">
        <v>0</v>
      </c>
      <c r="M17" s="3">
        <v>999407524</v>
      </c>
      <c r="O17" s="3">
        <v>0</v>
      </c>
      <c r="Q17" s="3">
        <v>999407524</v>
      </c>
    </row>
    <row r="18" spans="1:17" x14ac:dyDescent="0.25">
      <c r="A18" s="2" t="s">
        <v>120</v>
      </c>
      <c r="C18" s="3">
        <v>0</v>
      </c>
      <c r="E18" s="3">
        <v>546709022</v>
      </c>
      <c r="G18" s="3">
        <v>0</v>
      </c>
      <c r="I18" s="3">
        <v>546709022</v>
      </c>
      <c r="K18" s="3">
        <v>0</v>
      </c>
      <c r="M18" s="3">
        <v>546709022</v>
      </c>
      <c r="O18" s="3">
        <v>0</v>
      </c>
      <c r="Q18" s="3">
        <v>546709022</v>
      </c>
    </row>
    <row r="19" spans="1:17" x14ac:dyDescent="0.25">
      <c r="A19" s="2" t="s">
        <v>79</v>
      </c>
      <c r="C19" s="3">
        <v>0</v>
      </c>
      <c r="E19" s="3">
        <v>119576509</v>
      </c>
      <c r="G19" s="3">
        <v>0</v>
      </c>
      <c r="I19" s="3">
        <v>119576509</v>
      </c>
      <c r="K19" s="3">
        <v>0</v>
      </c>
      <c r="M19" s="3">
        <v>119576509</v>
      </c>
      <c r="O19" s="3">
        <v>0</v>
      </c>
      <c r="Q19" s="3">
        <v>119576509</v>
      </c>
    </row>
    <row r="20" spans="1:17" x14ac:dyDescent="0.25">
      <c r="A20" s="2" t="s">
        <v>88</v>
      </c>
      <c r="C20" s="3">
        <v>0</v>
      </c>
      <c r="E20" s="3">
        <v>489271004</v>
      </c>
      <c r="G20" s="3">
        <v>0</v>
      </c>
      <c r="I20" s="3">
        <v>489271004</v>
      </c>
      <c r="K20" s="3">
        <v>0</v>
      </c>
      <c r="M20" s="3">
        <v>489271004</v>
      </c>
      <c r="O20" s="3">
        <v>0</v>
      </c>
      <c r="Q20" s="3">
        <v>489271004</v>
      </c>
    </row>
    <row r="21" spans="1:17" x14ac:dyDescent="0.25">
      <c r="A21" s="2" t="s">
        <v>85</v>
      </c>
      <c r="C21" s="3">
        <v>0</v>
      </c>
      <c r="E21" s="3">
        <v>147671651</v>
      </c>
      <c r="G21" s="3">
        <v>0</v>
      </c>
      <c r="I21" s="3">
        <v>147671651</v>
      </c>
      <c r="K21" s="3">
        <v>0</v>
      </c>
      <c r="M21" s="3">
        <v>147671651</v>
      </c>
      <c r="O21" s="3">
        <v>0</v>
      </c>
      <c r="Q21" s="3">
        <v>147671651</v>
      </c>
    </row>
    <row r="22" spans="1:17" x14ac:dyDescent="0.25">
      <c r="A22" s="2" t="s">
        <v>91</v>
      </c>
      <c r="C22" s="3">
        <v>0</v>
      </c>
      <c r="E22" s="3">
        <v>346149843</v>
      </c>
      <c r="G22" s="3">
        <v>0</v>
      </c>
      <c r="I22" s="3">
        <v>346149843</v>
      </c>
      <c r="K22" s="3">
        <v>0</v>
      </c>
      <c r="M22" s="3">
        <v>346149843</v>
      </c>
      <c r="O22" s="3">
        <v>0</v>
      </c>
      <c r="Q22" s="3">
        <v>346149843</v>
      </c>
    </row>
    <row r="23" spans="1:17" x14ac:dyDescent="0.25">
      <c r="A23" s="2" t="s">
        <v>100</v>
      </c>
      <c r="C23" s="3">
        <v>0</v>
      </c>
      <c r="E23" s="3">
        <v>713403252</v>
      </c>
      <c r="G23" s="3">
        <v>0</v>
      </c>
      <c r="I23" s="3">
        <v>713403252</v>
      </c>
      <c r="K23" s="3">
        <v>0</v>
      </c>
      <c r="M23" s="3">
        <v>713403252</v>
      </c>
      <c r="O23" s="3">
        <v>0</v>
      </c>
      <c r="Q23" s="3">
        <v>713403252</v>
      </c>
    </row>
    <row r="24" spans="1:17" x14ac:dyDescent="0.25">
      <c r="A24" s="2" t="s">
        <v>76</v>
      </c>
      <c r="C24" s="3">
        <v>0</v>
      </c>
      <c r="E24" s="3">
        <v>243035710</v>
      </c>
      <c r="G24" s="3">
        <v>0</v>
      </c>
      <c r="I24" s="3">
        <v>243035710</v>
      </c>
      <c r="K24" s="3">
        <v>0</v>
      </c>
      <c r="M24" s="3">
        <v>243035710</v>
      </c>
      <c r="O24" s="3">
        <v>0</v>
      </c>
      <c r="Q24" s="3">
        <v>243035710</v>
      </c>
    </row>
    <row r="25" spans="1:17" x14ac:dyDescent="0.25">
      <c r="A25" s="2" t="s">
        <v>106</v>
      </c>
      <c r="C25" s="3">
        <v>0</v>
      </c>
      <c r="E25" s="3">
        <v>99194292</v>
      </c>
      <c r="G25" s="3">
        <v>0</v>
      </c>
      <c r="I25" s="3">
        <v>99194292</v>
      </c>
      <c r="K25" s="3">
        <v>0</v>
      </c>
      <c r="M25" s="3">
        <v>99194292</v>
      </c>
      <c r="O25" s="3">
        <v>0</v>
      </c>
      <c r="Q25" s="3">
        <v>99194292</v>
      </c>
    </row>
    <row r="26" spans="1:17" x14ac:dyDescent="0.25">
      <c r="A26" s="2" t="s">
        <v>115</v>
      </c>
      <c r="C26" s="3">
        <v>0</v>
      </c>
      <c r="E26" s="3">
        <v>291912958</v>
      </c>
      <c r="G26" s="3">
        <v>0</v>
      </c>
      <c r="I26" s="3">
        <v>291912958</v>
      </c>
      <c r="K26" s="3">
        <v>0</v>
      </c>
      <c r="M26" s="3">
        <v>291912958</v>
      </c>
      <c r="O26" s="3">
        <v>0</v>
      </c>
      <c r="Q26" s="3">
        <v>291912958</v>
      </c>
    </row>
    <row r="27" spans="1:17" x14ac:dyDescent="0.25">
      <c r="A27" s="2" t="s">
        <v>112</v>
      </c>
      <c r="C27" s="3">
        <v>0</v>
      </c>
      <c r="E27" s="3">
        <v>252475681</v>
      </c>
      <c r="G27" s="3">
        <v>0</v>
      </c>
      <c r="I27" s="3">
        <v>252475681</v>
      </c>
      <c r="K27" s="3">
        <v>0</v>
      </c>
      <c r="M27" s="3">
        <v>252475681</v>
      </c>
      <c r="O27" s="3">
        <v>0</v>
      </c>
      <c r="Q27" s="3">
        <v>252475681</v>
      </c>
    </row>
    <row r="28" spans="1:17" x14ac:dyDescent="0.25">
      <c r="A28" s="2" t="s">
        <v>82</v>
      </c>
      <c r="C28" s="3">
        <v>0</v>
      </c>
      <c r="E28" s="3">
        <v>143066199</v>
      </c>
      <c r="G28" s="3">
        <v>0</v>
      </c>
      <c r="I28" s="3">
        <v>143066199</v>
      </c>
      <c r="K28" s="3">
        <v>0</v>
      </c>
      <c r="M28" s="3">
        <v>143066199</v>
      </c>
      <c r="O28" s="3">
        <v>0</v>
      </c>
      <c r="Q28" s="3">
        <v>143066199</v>
      </c>
    </row>
    <row r="29" spans="1:17" ht="23.25" thickBot="1" x14ac:dyDescent="0.3">
      <c r="C29" s="6">
        <f>SUM(C8:C28)</f>
        <v>6162427698</v>
      </c>
      <c r="E29" s="6">
        <f>SUM(E8:E28)</f>
        <v>17661234106</v>
      </c>
      <c r="G29" s="6">
        <f>SUM(G8:G28)</f>
        <v>0</v>
      </c>
      <c r="I29" s="6">
        <f>SUM(I8:I28)</f>
        <v>23823661804</v>
      </c>
      <c r="K29" s="6">
        <f>SUM(K8:K28)</f>
        <v>6162427698</v>
      </c>
      <c r="M29" s="6">
        <f>SUM(M8:M28)</f>
        <v>17661234106</v>
      </c>
      <c r="O29" s="6">
        <f>SUM(O8:O28)</f>
        <v>0</v>
      </c>
      <c r="Q29" s="6">
        <f>SUM(Q8:Q28)</f>
        <v>23823661804</v>
      </c>
    </row>
    <row r="30" spans="1:17" ht="23.25" thickTop="1" x14ac:dyDescent="0.25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8"/>
  <sheetViews>
    <sheetView rightToLeft="1" workbookViewId="0">
      <selection activeCell="G13" sqref="G13"/>
    </sheetView>
  </sheetViews>
  <sheetFormatPr defaultRowHeight="22.5" x14ac:dyDescent="0.25"/>
  <cols>
    <col min="1" max="1" width="29.42578125" style="2" bestFit="1" customWidth="1"/>
    <col min="2" max="2" width="1" style="2" customWidth="1"/>
    <col min="3" max="3" width="14.28515625" style="2" bestFit="1" customWidth="1"/>
    <col min="4" max="4" width="1" style="2" customWidth="1"/>
    <col min="5" max="5" width="32.5703125" style="2" bestFit="1" customWidth="1"/>
    <col min="6" max="6" width="1" style="2" customWidth="1"/>
    <col min="7" max="7" width="28.7109375" style="2" bestFit="1" customWidth="1"/>
    <col min="8" max="8" width="1" style="2" customWidth="1"/>
    <col min="9" max="9" width="32.5703125" style="2" bestFit="1" customWidth="1"/>
    <col min="10" max="10" width="1" style="2" customWidth="1"/>
    <col min="11" max="11" width="28.7109375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" x14ac:dyDescent="0.25">
      <c r="A3" s="14" t="s">
        <v>148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1:11" ht="24" x14ac:dyDescent="0.25">
      <c r="A6" s="16" t="s">
        <v>180</v>
      </c>
      <c r="B6" s="16" t="s">
        <v>180</v>
      </c>
      <c r="C6" s="16" t="s">
        <v>180</v>
      </c>
      <c r="E6" s="16" t="s">
        <v>150</v>
      </c>
      <c r="F6" s="16" t="s">
        <v>150</v>
      </c>
      <c r="G6" s="16" t="s">
        <v>150</v>
      </c>
      <c r="I6" s="16" t="s">
        <v>151</v>
      </c>
      <c r="J6" s="16" t="s">
        <v>151</v>
      </c>
      <c r="K6" s="16" t="s">
        <v>151</v>
      </c>
    </row>
    <row r="7" spans="1:11" ht="24" x14ac:dyDescent="0.25">
      <c r="A7" s="16" t="s">
        <v>181</v>
      </c>
      <c r="C7" s="16" t="s">
        <v>132</v>
      </c>
      <c r="E7" s="16" t="s">
        <v>182</v>
      </c>
      <c r="G7" s="16" t="s">
        <v>183</v>
      </c>
      <c r="I7" s="16" t="s">
        <v>182</v>
      </c>
      <c r="K7" s="16" t="s">
        <v>183</v>
      </c>
    </row>
    <row r="8" spans="1:11" x14ac:dyDescent="0.25">
      <c r="A8" s="2" t="s">
        <v>142</v>
      </c>
      <c r="C8" s="2" t="s">
        <v>143</v>
      </c>
      <c r="E8" s="3">
        <v>14522442527</v>
      </c>
      <c r="G8" s="9">
        <v>1</v>
      </c>
      <c r="I8" s="3">
        <v>14522442527</v>
      </c>
      <c r="K8" s="9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1" sqref="C11"/>
    </sheetView>
  </sheetViews>
  <sheetFormatPr defaultRowHeight="22.5" x14ac:dyDescent="0.25"/>
  <cols>
    <col min="1" max="1" width="42" style="2" bestFit="1" customWidth="1"/>
    <col min="2" max="2" width="1" style="2" customWidth="1"/>
    <col min="3" max="3" width="16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" x14ac:dyDescent="0.25">
      <c r="A2" s="14" t="s">
        <v>0</v>
      </c>
      <c r="B2" s="14"/>
      <c r="C2" s="14"/>
      <c r="D2" s="14"/>
      <c r="E2" s="14"/>
    </row>
    <row r="3" spans="1:5" ht="24" x14ac:dyDescent="0.25">
      <c r="A3" s="14" t="s">
        <v>148</v>
      </c>
      <c r="B3" s="14"/>
      <c r="C3" s="14"/>
      <c r="D3" s="14"/>
      <c r="E3" s="14"/>
    </row>
    <row r="4" spans="1:5" ht="24" x14ac:dyDescent="0.25">
      <c r="A4" s="14" t="s">
        <v>2</v>
      </c>
      <c r="B4" s="14"/>
      <c r="C4" s="14"/>
      <c r="D4" s="14"/>
      <c r="E4" s="14"/>
    </row>
    <row r="5" spans="1:5" ht="24" x14ac:dyDescent="0.25">
      <c r="E5" s="1" t="s">
        <v>191</v>
      </c>
    </row>
    <row r="6" spans="1:5" ht="24" x14ac:dyDescent="0.25">
      <c r="A6" s="15" t="s">
        <v>184</v>
      </c>
      <c r="C6" s="16" t="s">
        <v>150</v>
      </c>
      <c r="E6" s="16" t="s">
        <v>192</v>
      </c>
    </row>
    <row r="7" spans="1:5" ht="24" x14ac:dyDescent="0.25">
      <c r="A7" s="16" t="s">
        <v>184</v>
      </c>
      <c r="C7" s="16" t="s">
        <v>135</v>
      </c>
      <c r="E7" s="16" t="s">
        <v>135</v>
      </c>
    </row>
    <row r="8" spans="1:5" x14ac:dyDescent="0.25">
      <c r="A8" s="2" t="s">
        <v>185</v>
      </c>
      <c r="C8" s="3">
        <v>1572173998</v>
      </c>
      <c r="E8" s="3">
        <v>1572173998</v>
      </c>
    </row>
    <row r="9" spans="1:5" x14ac:dyDescent="0.25">
      <c r="A9" s="2" t="s">
        <v>186</v>
      </c>
      <c r="C9" s="3">
        <v>76590913</v>
      </c>
      <c r="E9" s="3">
        <v>76590913</v>
      </c>
    </row>
    <row r="10" spans="1:5" ht="24.75" thickBot="1" x14ac:dyDescent="0.3">
      <c r="A10" s="4" t="s">
        <v>157</v>
      </c>
      <c r="C10" s="6">
        <f>SUM(C8:C9)</f>
        <v>1648764911</v>
      </c>
      <c r="E10" s="6">
        <f>SUM(E8:E9)</f>
        <v>1648764911</v>
      </c>
    </row>
    <row r="11" spans="1:5" ht="23.25" thickTop="1" x14ac:dyDescent="0.25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2"/>
  <sheetViews>
    <sheetView rightToLeft="1" workbookViewId="0">
      <selection activeCell="R55" sqref="R55"/>
    </sheetView>
  </sheetViews>
  <sheetFormatPr defaultRowHeight="22.5" x14ac:dyDescent="0.25"/>
  <cols>
    <col min="1" max="1" width="32" style="2" bestFit="1" customWidth="1"/>
    <col min="2" max="2" width="1" style="2" customWidth="1"/>
    <col min="3" max="3" width="14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20.5703125" style="2" bestFit="1" customWidth="1"/>
    <col min="8" max="8" width="1" style="2" customWidth="1"/>
    <col min="9" max="9" width="11.42578125" style="2" bestFit="1" customWidth="1"/>
    <col min="10" max="10" width="1" style="2" customWidth="1"/>
    <col min="11" max="11" width="18.42578125" style="2" bestFit="1" customWidth="1"/>
    <col min="12" max="12" width="1" style="2" customWidth="1"/>
    <col min="13" max="13" width="12.7109375" style="2" bestFit="1" customWidth="1"/>
    <col min="14" max="14" width="1" style="2" customWidth="1"/>
    <col min="15" max="15" width="18.7109375" style="2" bestFit="1" customWidth="1"/>
    <col min="16" max="16" width="1" style="2" customWidth="1"/>
    <col min="17" max="17" width="13.85546875" style="2" bestFit="1" customWidth="1"/>
    <col min="18" max="18" width="1" style="2" customWidth="1"/>
    <col min="19" max="19" width="11.42578125" style="2" bestFit="1" customWidth="1"/>
    <col min="20" max="20" width="1" style="2" customWidth="1"/>
    <col min="21" max="21" width="20.28515625" style="2" bestFit="1" customWidth="1"/>
    <col min="22" max="22" width="1" style="2" customWidth="1"/>
    <col min="23" max="23" width="21.7109375" style="2" bestFit="1" customWidth="1"/>
    <col min="24" max="24" width="1" style="2" customWidth="1"/>
    <col min="25" max="25" width="30.710937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5">
      <c r="Y5" s="3"/>
    </row>
    <row r="6" spans="1:25" ht="24" x14ac:dyDescent="0.25">
      <c r="A6" s="15" t="s">
        <v>3</v>
      </c>
      <c r="C6" s="16" t="s">
        <v>190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" x14ac:dyDescent="0.2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" x14ac:dyDescent="0.2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 x14ac:dyDescent="0.25">
      <c r="A9" s="2" t="s">
        <v>15</v>
      </c>
      <c r="C9" s="3">
        <v>150000</v>
      </c>
      <c r="E9" s="3">
        <v>1946436031</v>
      </c>
      <c r="G9" s="3">
        <v>10936715688.75</v>
      </c>
      <c r="I9" s="3">
        <v>0</v>
      </c>
      <c r="K9" s="3">
        <v>0</v>
      </c>
      <c r="M9" s="3">
        <v>0</v>
      </c>
      <c r="O9" s="3">
        <v>0</v>
      </c>
      <c r="Q9" s="3">
        <v>150000</v>
      </c>
      <c r="S9" s="3">
        <v>107090</v>
      </c>
      <c r="U9" s="3">
        <v>1946436031</v>
      </c>
      <c r="W9" s="3">
        <v>15960492806.25</v>
      </c>
      <c r="Y9" s="8">
        <v>9.5144788810510997E-4</v>
      </c>
    </row>
    <row r="10" spans="1:25" x14ac:dyDescent="0.25">
      <c r="A10" s="2" t="s">
        <v>16</v>
      </c>
      <c r="C10" s="3">
        <v>1650000</v>
      </c>
      <c r="E10" s="3">
        <v>11045526998</v>
      </c>
      <c r="G10" s="3">
        <v>109888641286.875</v>
      </c>
      <c r="I10" s="3">
        <v>0</v>
      </c>
      <c r="K10" s="3">
        <v>0</v>
      </c>
      <c r="M10" s="7">
        <v>-1650000</v>
      </c>
      <c r="O10" s="3">
        <v>120433437017</v>
      </c>
      <c r="Q10" s="3">
        <v>0</v>
      </c>
      <c r="S10" s="3">
        <v>0</v>
      </c>
      <c r="U10" s="3">
        <v>0</v>
      </c>
      <c r="W10" s="3">
        <v>0</v>
      </c>
      <c r="Y10" s="8">
        <v>0</v>
      </c>
    </row>
    <row r="11" spans="1:25" x14ac:dyDescent="0.25">
      <c r="A11" s="2" t="s">
        <v>17</v>
      </c>
      <c r="C11" s="3">
        <v>8454033</v>
      </c>
      <c r="E11" s="3">
        <v>31892619213</v>
      </c>
      <c r="G11" s="3">
        <v>93641210231.243896</v>
      </c>
      <c r="I11" s="3">
        <v>0</v>
      </c>
      <c r="K11" s="3">
        <v>0</v>
      </c>
      <c r="M11" s="3">
        <v>0</v>
      </c>
      <c r="O11" s="3">
        <v>0</v>
      </c>
      <c r="Q11" s="3">
        <v>8454033</v>
      </c>
      <c r="S11" s="3">
        <v>14010</v>
      </c>
      <c r="U11" s="3">
        <v>31892619213</v>
      </c>
      <c r="W11" s="3">
        <v>117681499402.55901</v>
      </c>
      <c r="Y11" s="8">
        <v>7.0153105818738801E-3</v>
      </c>
    </row>
    <row r="12" spans="1:25" x14ac:dyDescent="0.25">
      <c r="A12" s="2" t="s">
        <v>18</v>
      </c>
      <c r="C12" s="3">
        <v>600000</v>
      </c>
      <c r="E12" s="3">
        <v>9543599550</v>
      </c>
      <c r="G12" s="3">
        <v>7584848257.5</v>
      </c>
      <c r="I12" s="3">
        <v>100000</v>
      </c>
      <c r="K12" s="3">
        <v>1342957419</v>
      </c>
      <c r="M12" s="3">
        <v>0</v>
      </c>
      <c r="O12" s="3">
        <v>0</v>
      </c>
      <c r="Q12" s="3">
        <v>700000</v>
      </c>
      <c r="S12" s="3">
        <v>17620</v>
      </c>
      <c r="U12" s="3">
        <v>10886556969</v>
      </c>
      <c r="W12" s="3">
        <v>12254908225</v>
      </c>
      <c r="Y12" s="8">
        <v>7.3054802825588626E-4</v>
      </c>
    </row>
    <row r="13" spans="1:25" x14ac:dyDescent="0.25">
      <c r="A13" s="2" t="s">
        <v>19</v>
      </c>
      <c r="C13" s="3">
        <v>24700000</v>
      </c>
      <c r="E13" s="3">
        <v>653984078361</v>
      </c>
      <c r="G13" s="3">
        <v>1519444777321.25</v>
      </c>
      <c r="I13" s="3">
        <v>0</v>
      </c>
      <c r="K13" s="3">
        <v>0</v>
      </c>
      <c r="M13" s="3">
        <v>0</v>
      </c>
      <c r="O13" s="3">
        <v>0</v>
      </c>
      <c r="Q13" s="3">
        <v>24700000</v>
      </c>
      <c r="S13" s="3">
        <v>82710</v>
      </c>
      <c r="U13" s="3">
        <v>653984078361</v>
      </c>
      <c r="W13" s="3">
        <v>2029836666487.5</v>
      </c>
      <c r="Y13" s="8">
        <v>0.12100402117731439</v>
      </c>
    </row>
    <row r="14" spans="1:25" x14ac:dyDescent="0.25">
      <c r="A14" s="2" t="s">
        <v>20</v>
      </c>
      <c r="C14" s="3">
        <v>5300000</v>
      </c>
      <c r="E14" s="3">
        <v>92796529075</v>
      </c>
      <c r="G14" s="3">
        <v>159612876762.5</v>
      </c>
      <c r="I14" s="3">
        <v>5020019</v>
      </c>
      <c r="K14" s="3">
        <v>173008664484</v>
      </c>
      <c r="M14" s="3">
        <v>0</v>
      </c>
      <c r="O14" s="3">
        <v>0</v>
      </c>
      <c r="Q14" s="3">
        <v>10320019</v>
      </c>
      <c r="S14" s="3">
        <v>39750</v>
      </c>
      <c r="U14" s="3">
        <v>265805193559</v>
      </c>
      <c r="W14" s="3">
        <v>407590214656.95898</v>
      </c>
      <c r="Y14" s="8">
        <v>2.4297548556634324E-2</v>
      </c>
    </row>
    <row r="15" spans="1:25" x14ac:dyDescent="0.25">
      <c r="A15" s="2" t="s">
        <v>21</v>
      </c>
      <c r="C15" s="3">
        <v>2061247</v>
      </c>
      <c r="E15" s="3">
        <v>27448843307</v>
      </c>
      <c r="G15" s="3">
        <v>117767826170.48</v>
      </c>
      <c r="I15" s="3">
        <v>0</v>
      </c>
      <c r="K15" s="3">
        <v>0</v>
      </c>
      <c r="M15" s="3">
        <v>0</v>
      </c>
      <c r="O15" s="3">
        <v>0</v>
      </c>
      <c r="Q15" s="3">
        <v>2061247</v>
      </c>
      <c r="S15" s="3">
        <v>68220</v>
      </c>
      <c r="U15" s="3">
        <v>27448843307</v>
      </c>
      <c r="W15" s="3">
        <v>139716555681.44501</v>
      </c>
      <c r="Y15" s="8">
        <v>8.3288795308610643E-3</v>
      </c>
    </row>
    <row r="16" spans="1:25" x14ac:dyDescent="0.25">
      <c r="A16" s="2" t="s">
        <v>22</v>
      </c>
      <c r="C16" s="3">
        <v>6000000</v>
      </c>
      <c r="E16" s="3">
        <v>90652665727</v>
      </c>
      <c r="G16" s="3">
        <v>160317330300</v>
      </c>
      <c r="I16" s="3">
        <v>0</v>
      </c>
      <c r="K16" s="3">
        <v>0</v>
      </c>
      <c r="M16" s="3">
        <v>0</v>
      </c>
      <c r="O16" s="3">
        <v>0</v>
      </c>
      <c r="Q16" s="3">
        <v>6000000</v>
      </c>
      <c r="S16" s="3">
        <v>30040</v>
      </c>
      <c r="U16" s="3">
        <v>90652665727</v>
      </c>
      <c r="W16" s="3">
        <v>179084211000</v>
      </c>
      <c r="Y16" s="8">
        <v>1.0675691309619017E-2</v>
      </c>
    </row>
    <row r="17" spans="1:25" x14ac:dyDescent="0.25">
      <c r="A17" s="2" t="s">
        <v>23</v>
      </c>
      <c r="C17" s="3">
        <v>1500000</v>
      </c>
      <c r="E17" s="3">
        <v>122784145541</v>
      </c>
      <c r="G17" s="3">
        <v>174666720975</v>
      </c>
      <c r="I17" s="3">
        <v>0</v>
      </c>
      <c r="K17" s="3">
        <v>0</v>
      </c>
      <c r="M17" s="3">
        <v>0</v>
      </c>
      <c r="O17" s="3">
        <v>0</v>
      </c>
      <c r="Q17" s="3">
        <v>1500000</v>
      </c>
      <c r="S17" s="3">
        <v>154650</v>
      </c>
      <c r="U17" s="3">
        <v>122784145541</v>
      </c>
      <c r="W17" s="3">
        <v>230487460312.5</v>
      </c>
      <c r="Y17" s="8">
        <v>1.3739977205663955E-2</v>
      </c>
    </row>
    <row r="18" spans="1:25" x14ac:dyDescent="0.25">
      <c r="A18" s="2" t="s">
        <v>24</v>
      </c>
      <c r="C18" s="3">
        <v>7006623</v>
      </c>
      <c r="E18" s="3">
        <v>73509470176</v>
      </c>
      <c r="G18" s="3">
        <v>221200834335.617</v>
      </c>
      <c r="I18" s="3">
        <v>0</v>
      </c>
      <c r="K18" s="3">
        <v>0</v>
      </c>
      <c r="M18" s="3">
        <v>0</v>
      </c>
      <c r="O18" s="3">
        <v>0</v>
      </c>
      <c r="Q18" s="3">
        <v>7006623</v>
      </c>
      <c r="S18" s="3">
        <v>42530</v>
      </c>
      <c r="U18" s="3">
        <v>73509470176</v>
      </c>
      <c r="W18" s="3">
        <v>296080804566.43201</v>
      </c>
      <c r="Y18" s="8">
        <v>1.7650172813140207E-2</v>
      </c>
    </row>
    <row r="19" spans="1:25" x14ac:dyDescent="0.25">
      <c r="A19" s="2" t="s">
        <v>25</v>
      </c>
      <c r="C19" s="3">
        <v>2943753</v>
      </c>
      <c r="E19" s="3">
        <v>172958666017</v>
      </c>
      <c r="G19" s="3">
        <v>179970556470.78201</v>
      </c>
      <c r="I19" s="3">
        <v>100000</v>
      </c>
      <c r="K19" s="3">
        <v>5883237009</v>
      </c>
      <c r="M19" s="3">
        <v>0</v>
      </c>
      <c r="O19" s="3">
        <v>0</v>
      </c>
      <c r="Q19" s="3">
        <v>3043753</v>
      </c>
      <c r="S19" s="3">
        <v>75550</v>
      </c>
      <c r="U19" s="3">
        <v>178841903026</v>
      </c>
      <c r="W19" s="3">
        <v>228480949255.20099</v>
      </c>
      <c r="Y19" s="8">
        <v>1.3620363686764394E-2</v>
      </c>
    </row>
    <row r="20" spans="1:25" x14ac:dyDescent="0.25">
      <c r="A20" s="2" t="s">
        <v>26</v>
      </c>
      <c r="C20" s="3">
        <v>1000000</v>
      </c>
      <c r="E20" s="3">
        <v>4623925740</v>
      </c>
      <c r="G20" s="3">
        <v>13623078212.5</v>
      </c>
      <c r="I20" s="3">
        <v>0</v>
      </c>
      <c r="K20" s="3">
        <v>0</v>
      </c>
      <c r="M20" s="3">
        <v>0</v>
      </c>
      <c r="O20" s="3">
        <v>0</v>
      </c>
      <c r="Q20" s="3">
        <v>1000000</v>
      </c>
      <c r="S20" s="3">
        <v>19940</v>
      </c>
      <c r="U20" s="3">
        <v>4623925740</v>
      </c>
      <c r="W20" s="3">
        <v>19812134750</v>
      </c>
      <c r="Y20" s="8">
        <v>1.1810546200277585E-3</v>
      </c>
    </row>
    <row r="21" spans="1:25" x14ac:dyDescent="0.25">
      <c r="A21" s="2" t="s">
        <v>27</v>
      </c>
      <c r="C21" s="3">
        <v>15800000</v>
      </c>
      <c r="E21" s="3">
        <v>96277115123</v>
      </c>
      <c r="G21" s="3">
        <v>378416741662.5</v>
      </c>
      <c r="I21" s="3">
        <v>0</v>
      </c>
      <c r="K21" s="3">
        <v>0</v>
      </c>
      <c r="M21" s="3">
        <v>0</v>
      </c>
      <c r="O21" s="3">
        <v>0</v>
      </c>
      <c r="Q21" s="3">
        <v>15800000</v>
      </c>
      <c r="S21" s="3">
        <v>30120</v>
      </c>
      <c r="U21" s="3">
        <v>96277115123</v>
      </c>
      <c r="W21" s="3">
        <v>472844316900</v>
      </c>
      <c r="Y21" s="8">
        <v>2.8187521035743738E-2</v>
      </c>
    </row>
    <row r="22" spans="1:25" x14ac:dyDescent="0.25">
      <c r="A22" s="2" t="s">
        <v>28</v>
      </c>
      <c r="C22" s="3">
        <v>600000</v>
      </c>
      <c r="E22" s="3">
        <v>11183708461</v>
      </c>
      <c r="G22" s="3">
        <v>87259437577.5</v>
      </c>
      <c r="I22" s="3">
        <v>0</v>
      </c>
      <c r="K22" s="3">
        <v>0</v>
      </c>
      <c r="M22" s="3">
        <v>0</v>
      </c>
      <c r="O22" s="3">
        <v>0</v>
      </c>
      <c r="Q22" s="3">
        <v>600000</v>
      </c>
      <c r="S22" s="3">
        <v>158150</v>
      </c>
      <c r="U22" s="3">
        <v>11183708461</v>
      </c>
      <c r="W22" s="3">
        <v>94281517875</v>
      </c>
      <c r="Y22" s="8">
        <v>5.620374769028786E-3</v>
      </c>
    </row>
    <row r="23" spans="1:25" x14ac:dyDescent="0.25">
      <c r="A23" s="2" t="s">
        <v>29</v>
      </c>
      <c r="C23" s="3">
        <v>5199416</v>
      </c>
      <c r="E23" s="3">
        <v>55707594275</v>
      </c>
      <c r="G23" s="3">
        <v>77909573227.836899</v>
      </c>
      <c r="I23" s="3">
        <v>0</v>
      </c>
      <c r="K23" s="3">
        <v>0</v>
      </c>
      <c r="M23" s="3">
        <v>0</v>
      </c>
      <c r="O23" s="3">
        <v>0</v>
      </c>
      <c r="Q23" s="3">
        <v>5199416</v>
      </c>
      <c r="S23" s="3">
        <v>19070</v>
      </c>
      <c r="U23" s="3">
        <v>55707594275</v>
      </c>
      <c r="W23" s="3">
        <v>98517045385.242996</v>
      </c>
      <c r="Y23" s="8">
        <v>5.8728659516978912E-3</v>
      </c>
    </row>
    <row r="24" spans="1:25" x14ac:dyDescent="0.25">
      <c r="A24" s="2" t="s">
        <v>30</v>
      </c>
      <c r="C24" s="3">
        <v>10100000</v>
      </c>
      <c r="E24" s="3">
        <v>66187169465</v>
      </c>
      <c r="G24" s="3">
        <v>571767478140</v>
      </c>
      <c r="I24" s="3">
        <v>0</v>
      </c>
      <c r="K24" s="3">
        <v>0</v>
      </c>
      <c r="M24" s="3">
        <v>0</v>
      </c>
      <c r="O24" s="3">
        <v>0</v>
      </c>
      <c r="Q24" s="3">
        <v>10100000</v>
      </c>
      <c r="S24" s="3">
        <v>66230</v>
      </c>
      <c r="U24" s="3">
        <v>66187169465</v>
      </c>
      <c r="W24" s="3">
        <v>664633531262.5</v>
      </c>
      <c r="Y24" s="8">
        <v>3.9620591754906134E-2</v>
      </c>
    </row>
    <row r="25" spans="1:25" x14ac:dyDescent="0.25">
      <c r="A25" s="2" t="s">
        <v>31</v>
      </c>
      <c r="C25" s="3">
        <v>20000000</v>
      </c>
      <c r="E25" s="3">
        <v>73648857731</v>
      </c>
      <c r="G25" s="3">
        <v>249072514500</v>
      </c>
      <c r="I25" s="3">
        <v>0</v>
      </c>
      <c r="K25" s="3">
        <v>0</v>
      </c>
      <c r="M25" s="3">
        <v>0</v>
      </c>
      <c r="O25" s="3">
        <v>0</v>
      </c>
      <c r="Q25" s="3">
        <v>20000000</v>
      </c>
      <c r="S25" s="3">
        <v>15630</v>
      </c>
      <c r="U25" s="3">
        <v>73648857731</v>
      </c>
      <c r="W25" s="3">
        <v>310595452500</v>
      </c>
      <c r="Y25" s="8">
        <v>1.8515430001036975E-2</v>
      </c>
    </row>
    <row r="26" spans="1:25" x14ac:dyDescent="0.25">
      <c r="A26" s="2" t="s">
        <v>32</v>
      </c>
      <c r="C26" s="3">
        <v>2499294</v>
      </c>
      <c r="E26" s="3">
        <v>4152792760</v>
      </c>
      <c r="G26" s="3">
        <v>26327599673.1395</v>
      </c>
      <c r="I26" s="3">
        <v>0</v>
      </c>
      <c r="K26" s="3">
        <v>0</v>
      </c>
      <c r="M26" s="3">
        <v>0</v>
      </c>
      <c r="O26" s="3">
        <v>0</v>
      </c>
      <c r="Q26" s="3">
        <v>2499294</v>
      </c>
      <c r="S26" s="3">
        <v>14500</v>
      </c>
      <c r="U26" s="3">
        <v>4152792760</v>
      </c>
      <c r="W26" s="3">
        <v>36007375519.762497</v>
      </c>
      <c r="Y26" s="8">
        <v>2.1464964653892184E-3</v>
      </c>
    </row>
    <row r="27" spans="1:25" x14ac:dyDescent="0.25">
      <c r="A27" s="2" t="s">
        <v>33</v>
      </c>
      <c r="C27" s="3">
        <v>33079255</v>
      </c>
      <c r="E27" s="3">
        <v>78878559408</v>
      </c>
      <c r="G27" s="3">
        <v>405448968444.927</v>
      </c>
      <c r="I27" s="3">
        <v>0</v>
      </c>
      <c r="K27" s="3">
        <v>0</v>
      </c>
      <c r="M27" s="7">
        <v>-100000</v>
      </c>
      <c r="O27" s="3">
        <v>1164484555</v>
      </c>
      <c r="Q27" s="3">
        <v>32979255</v>
      </c>
      <c r="S27" s="3">
        <v>15560</v>
      </c>
      <c r="U27" s="3">
        <v>78640106156</v>
      </c>
      <c r="W27" s="3">
        <v>509866587204.98199</v>
      </c>
      <c r="Y27" s="8">
        <v>3.0394518107960577E-2</v>
      </c>
    </row>
    <row r="28" spans="1:25" x14ac:dyDescent="0.25">
      <c r="A28" s="2" t="s">
        <v>34</v>
      </c>
      <c r="C28" s="3">
        <v>50400000</v>
      </c>
      <c r="E28" s="3">
        <v>162471790820</v>
      </c>
      <c r="G28" s="3">
        <v>433965635460</v>
      </c>
      <c r="I28" s="3">
        <v>300000</v>
      </c>
      <c r="K28" s="3">
        <v>3719002888</v>
      </c>
      <c r="M28" s="7">
        <v>0</v>
      </c>
      <c r="O28" s="3">
        <v>0</v>
      </c>
      <c r="Q28" s="3">
        <v>50700000</v>
      </c>
      <c r="S28" s="3">
        <v>12440</v>
      </c>
      <c r="U28" s="3">
        <v>166190793708</v>
      </c>
      <c r="W28" s="3">
        <v>626663584950</v>
      </c>
      <c r="Y28" s="8">
        <v>3.7357101167927155E-2</v>
      </c>
    </row>
    <row r="29" spans="1:25" x14ac:dyDescent="0.25">
      <c r="A29" s="2" t="s">
        <v>35</v>
      </c>
      <c r="C29" s="3">
        <v>200000</v>
      </c>
      <c r="E29" s="3">
        <v>7600754401</v>
      </c>
      <c r="G29" s="3">
        <v>7803040072.5</v>
      </c>
      <c r="I29" s="3">
        <v>150000</v>
      </c>
      <c r="K29" s="3">
        <v>6213023488</v>
      </c>
      <c r="M29" s="7">
        <v>0</v>
      </c>
      <c r="O29" s="3">
        <v>0</v>
      </c>
      <c r="Q29" s="3">
        <v>350000</v>
      </c>
      <c r="S29" s="3">
        <v>31137</v>
      </c>
      <c r="U29" s="3">
        <v>6974623539</v>
      </c>
      <c r="W29" s="3">
        <v>10828066895.625</v>
      </c>
      <c r="Y29" s="8">
        <v>6.454901803576485E-4</v>
      </c>
    </row>
    <row r="30" spans="1:25" x14ac:dyDescent="0.25">
      <c r="A30" s="2" t="s">
        <v>36</v>
      </c>
      <c r="C30" s="3">
        <v>57570</v>
      </c>
      <c r="E30" s="3">
        <v>1359037142</v>
      </c>
      <c r="G30" s="3">
        <v>2767261868.6377501</v>
      </c>
      <c r="I30" s="3">
        <v>0</v>
      </c>
      <c r="K30" s="3">
        <v>0</v>
      </c>
      <c r="M30" s="7">
        <v>-57570</v>
      </c>
      <c r="O30" s="3">
        <v>2971297385</v>
      </c>
      <c r="Q30" s="3">
        <v>0</v>
      </c>
      <c r="S30" s="3">
        <v>0</v>
      </c>
      <c r="U30" s="3">
        <v>0</v>
      </c>
      <c r="W30" s="3">
        <v>0</v>
      </c>
      <c r="Y30" s="8">
        <v>0</v>
      </c>
    </row>
    <row r="31" spans="1:25" x14ac:dyDescent="0.25">
      <c r="A31" s="2" t="s">
        <v>37</v>
      </c>
      <c r="C31" s="3">
        <v>12450</v>
      </c>
      <c r="E31" s="3">
        <v>65746889041</v>
      </c>
      <c r="G31" s="3">
        <v>94744843122</v>
      </c>
      <c r="I31" s="3">
        <v>0</v>
      </c>
      <c r="K31" s="3">
        <v>0</v>
      </c>
      <c r="M31" s="7">
        <v>0</v>
      </c>
      <c r="O31" s="3">
        <v>0</v>
      </c>
      <c r="Q31" s="3">
        <v>12450</v>
      </c>
      <c r="S31" s="3">
        <v>7851150</v>
      </c>
      <c r="U31" s="3">
        <v>65746889041</v>
      </c>
      <c r="W31" s="3">
        <v>97624633978.125</v>
      </c>
      <c r="Y31" s="8">
        <v>5.8196669083518835E-3</v>
      </c>
    </row>
    <row r="32" spans="1:25" x14ac:dyDescent="0.25">
      <c r="A32" s="2" t="s">
        <v>38</v>
      </c>
      <c r="C32" s="3">
        <v>6050</v>
      </c>
      <c r="E32" s="3">
        <v>31053805769</v>
      </c>
      <c r="G32" s="3">
        <v>45849000620.5</v>
      </c>
      <c r="I32" s="3">
        <v>0</v>
      </c>
      <c r="K32" s="3">
        <v>0</v>
      </c>
      <c r="M32" s="7">
        <v>0</v>
      </c>
      <c r="O32" s="3">
        <v>0</v>
      </c>
      <c r="Q32" s="3">
        <v>6050</v>
      </c>
      <c r="S32" s="3">
        <v>7937283</v>
      </c>
      <c r="U32" s="3">
        <v>31053805769</v>
      </c>
      <c r="W32" s="3">
        <v>47960536447.3125</v>
      </c>
      <c r="Y32" s="8">
        <v>2.8590565259560496E-3</v>
      </c>
    </row>
    <row r="33" spans="1:25" x14ac:dyDescent="0.25">
      <c r="A33" s="2" t="s">
        <v>39</v>
      </c>
      <c r="C33" s="3">
        <v>4032094</v>
      </c>
      <c r="E33" s="3">
        <v>13266745893</v>
      </c>
      <c r="G33" s="3">
        <v>68646891509.450401</v>
      </c>
      <c r="I33" s="3">
        <v>0</v>
      </c>
      <c r="K33" s="3">
        <v>0</v>
      </c>
      <c r="M33" s="7">
        <v>0</v>
      </c>
      <c r="O33" s="3">
        <v>0</v>
      </c>
      <c r="Q33" s="3">
        <v>4032094</v>
      </c>
      <c r="S33" s="3">
        <v>27450</v>
      </c>
      <c r="U33" s="3">
        <v>13266745893</v>
      </c>
      <c r="W33" s="3">
        <v>109971238513.826</v>
      </c>
      <c r="Y33" s="8">
        <v>6.5556812002264811E-3</v>
      </c>
    </row>
    <row r="34" spans="1:25" x14ac:dyDescent="0.25">
      <c r="A34" s="2" t="s">
        <v>40</v>
      </c>
      <c r="C34" s="3">
        <v>67080</v>
      </c>
      <c r="E34" s="3">
        <v>840047634</v>
      </c>
      <c r="G34" s="3">
        <v>846986287.44599998</v>
      </c>
      <c r="I34" s="3">
        <v>0</v>
      </c>
      <c r="K34" s="3">
        <v>0</v>
      </c>
      <c r="M34" s="7">
        <v>0</v>
      </c>
      <c r="O34" s="3">
        <v>0</v>
      </c>
      <c r="Q34" s="3">
        <v>67080</v>
      </c>
      <c r="S34" s="3">
        <v>13496</v>
      </c>
      <c r="U34" s="3">
        <v>840047634</v>
      </c>
      <c r="W34" s="3">
        <v>899506368.852</v>
      </c>
      <c r="Y34" s="8">
        <v>5.3621993090726766E-5</v>
      </c>
    </row>
    <row r="35" spans="1:25" x14ac:dyDescent="0.25">
      <c r="A35" s="2" t="s">
        <v>41</v>
      </c>
      <c r="C35" s="3">
        <v>1272813</v>
      </c>
      <c r="E35" s="3">
        <v>28045541361</v>
      </c>
      <c r="G35" s="3">
        <v>37872506091.533203</v>
      </c>
      <c r="I35" s="3">
        <v>0</v>
      </c>
      <c r="K35" s="3">
        <v>0</v>
      </c>
      <c r="M35" s="7">
        <v>0</v>
      </c>
      <c r="O35" s="3">
        <v>0</v>
      </c>
      <c r="Q35" s="3">
        <v>1272813</v>
      </c>
      <c r="S35" s="3">
        <v>39750</v>
      </c>
      <c r="U35" s="3">
        <v>28045541361</v>
      </c>
      <c r="W35" s="3">
        <v>50269880693.840599</v>
      </c>
      <c r="Y35" s="8">
        <v>2.9967227454731835E-3</v>
      </c>
    </row>
    <row r="36" spans="1:25" x14ac:dyDescent="0.25">
      <c r="A36" s="2" t="s">
        <v>42</v>
      </c>
      <c r="C36" s="3">
        <v>68487</v>
      </c>
      <c r="E36" s="3">
        <v>1369078824</v>
      </c>
      <c r="G36" s="3">
        <v>2028982061.0134101</v>
      </c>
      <c r="I36" s="3">
        <v>0</v>
      </c>
      <c r="K36" s="3">
        <v>0</v>
      </c>
      <c r="M36" s="7">
        <v>0</v>
      </c>
      <c r="O36" s="3">
        <v>0</v>
      </c>
      <c r="Q36" s="3">
        <v>68487</v>
      </c>
      <c r="S36" s="3">
        <v>32139</v>
      </c>
      <c r="U36" s="3">
        <v>1369078824</v>
      </c>
      <c r="W36" s="3">
        <v>2186989115.5686402</v>
      </c>
      <c r="Y36" s="8">
        <v>1.3037230119246812E-4</v>
      </c>
    </row>
    <row r="37" spans="1:25" x14ac:dyDescent="0.25">
      <c r="A37" s="2" t="s">
        <v>43</v>
      </c>
      <c r="C37" s="3">
        <v>13500000</v>
      </c>
      <c r="E37" s="3">
        <v>137389929541</v>
      </c>
      <c r="G37" s="3">
        <v>303867871537.5</v>
      </c>
      <c r="I37" s="3">
        <v>0</v>
      </c>
      <c r="K37" s="3">
        <v>0</v>
      </c>
      <c r="M37" s="7">
        <v>0</v>
      </c>
      <c r="O37" s="3">
        <v>0</v>
      </c>
      <c r="Q37" s="3">
        <v>13500000</v>
      </c>
      <c r="S37" s="3">
        <v>30910</v>
      </c>
      <c r="U37" s="3">
        <v>137389929541</v>
      </c>
      <c r="W37" s="3">
        <v>414609159937.5</v>
      </c>
      <c r="Y37" s="8">
        <v>2.4715966756182709E-2</v>
      </c>
    </row>
    <row r="38" spans="1:25" x14ac:dyDescent="0.25">
      <c r="A38" s="2" t="s">
        <v>44</v>
      </c>
      <c r="C38" s="3">
        <v>750401</v>
      </c>
      <c r="E38" s="3">
        <v>27740183784</v>
      </c>
      <c r="G38" s="3">
        <v>29869788664.822399</v>
      </c>
      <c r="I38" s="3">
        <v>50000</v>
      </c>
      <c r="K38" s="3">
        <v>1926043818</v>
      </c>
      <c r="M38" s="7">
        <v>0</v>
      </c>
      <c r="O38" s="3">
        <v>0</v>
      </c>
      <c r="Q38" s="3">
        <v>800401</v>
      </c>
      <c r="S38" s="3">
        <v>44940</v>
      </c>
      <c r="U38" s="3">
        <v>29666227602</v>
      </c>
      <c r="W38" s="3">
        <v>35739363180.722298</v>
      </c>
      <c r="Y38" s="8">
        <v>2.1305195292719292E-3</v>
      </c>
    </row>
    <row r="39" spans="1:25" x14ac:dyDescent="0.25">
      <c r="A39" s="2" t="s">
        <v>45</v>
      </c>
      <c r="C39" s="3">
        <v>134253846</v>
      </c>
      <c r="E39" s="3">
        <v>492013321047</v>
      </c>
      <c r="G39" s="3">
        <v>1237086155352.96</v>
      </c>
      <c r="I39" s="3">
        <v>2500000</v>
      </c>
      <c r="K39" s="3">
        <v>28725290170</v>
      </c>
      <c r="M39" s="7">
        <v>0</v>
      </c>
      <c r="O39" s="3">
        <v>0</v>
      </c>
      <c r="Q39" s="3">
        <v>136753846</v>
      </c>
      <c r="S39" s="3">
        <v>12260</v>
      </c>
      <c r="U39" s="3">
        <v>520738611217</v>
      </c>
      <c r="W39" s="3">
        <v>1665850940660.5601</v>
      </c>
      <c r="Y39" s="8">
        <v>9.930585343635126E-2</v>
      </c>
    </row>
    <row r="40" spans="1:25" x14ac:dyDescent="0.25">
      <c r="A40" s="2" t="s">
        <v>46</v>
      </c>
      <c r="C40" s="3">
        <v>7500000</v>
      </c>
      <c r="E40" s="3">
        <v>17279798337</v>
      </c>
      <c r="G40" s="3">
        <v>98454585375</v>
      </c>
      <c r="I40" s="3">
        <v>0</v>
      </c>
      <c r="K40" s="3">
        <v>0</v>
      </c>
      <c r="M40" s="7">
        <v>0</v>
      </c>
      <c r="O40" s="3">
        <v>0</v>
      </c>
      <c r="Q40" s="3">
        <v>7500000</v>
      </c>
      <c r="S40" s="3">
        <v>17680</v>
      </c>
      <c r="U40" s="3">
        <v>17279798337</v>
      </c>
      <c r="W40" s="3">
        <v>131749702500</v>
      </c>
      <c r="Y40" s="8">
        <v>7.8539539927623258E-3</v>
      </c>
    </row>
    <row r="41" spans="1:25" x14ac:dyDescent="0.25">
      <c r="A41" s="2" t="s">
        <v>47</v>
      </c>
      <c r="C41" s="3">
        <v>33000000</v>
      </c>
      <c r="E41" s="3">
        <v>304135789523</v>
      </c>
      <c r="G41" s="3">
        <v>682916537027</v>
      </c>
      <c r="I41" s="3">
        <v>0</v>
      </c>
      <c r="K41" s="3">
        <v>0</v>
      </c>
      <c r="M41" s="3">
        <v>0</v>
      </c>
      <c r="O41" s="3">
        <v>0</v>
      </c>
      <c r="Q41" s="3">
        <v>33000000</v>
      </c>
      <c r="S41" s="3">
        <v>31540</v>
      </c>
      <c r="U41" s="3">
        <v>304135789523</v>
      </c>
      <c r="W41" s="3">
        <v>1034145741750</v>
      </c>
      <c r="Y41" s="8">
        <v>6.1648208105180118E-2</v>
      </c>
    </row>
    <row r="42" spans="1:25" x14ac:dyDescent="0.25">
      <c r="A42" s="2" t="s">
        <v>48</v>
      </c>
      <c r="C42" s="3">
        <v>31600000</v>
      </c>
      <c r="E42" s="3">
        <v>289019818725</v>
      </c>
      <c r="G42" s="3">
        <v>498747143025</v>
      </c>
      <c r="I42" s="3">
        <v>0</v>
      </c>
      <c r="K42" s="3">
        <v>0</v>
      </c>
      <c r="M42" s="3">
        <v>0</v>
      </c>
      <c r="O42" s="3">
        <v>0</v>
      </c>
      <c r="Q42" s="3">
        <v>31600000</v>
      </c>
      <c r="S42" s="3">
        <v>22420</v>
      </c>
      <c r="U42" s="3">
        <v>289019818725</v>
      </c>
      <c r="W42" s="3">
        <v>703928923300</v>
      </c>
      <c r="Y42" s="8">
        <v>4.1963095725190878E-2</v>
      </c>
    </row>
    <row r="43" spans="1:25" x14ac:dyDescent="0.25">
      <c r="A43" s="2" t="s">
        <v>49</v>
      </c>
      <c r="C43" s="3">
        <v>9700000</v>
      </c>
      <c r="E43" s="3">
        <v>71779498610</v>
      </c>
      <c r="G43" s="3">
        <v>225996742888.75</v>
      </c>
      <c r="I43" s="3">
        <v>0</v>
      </c>
      <c r="K43" s="3">
        <v>0</v>
      </c>
      <c r="M43" s="3">
        <v>0</v>
      </c>
      <c r="O43" s="3">
        <v>0</v>
      </c>
      <c r="Q43" s="3">
        <v>9700000</v>
      </c>
      <c r="S43" s="3">
        <v>29960</v>
      </c>
      <c r="U43" s="3">
        <v>71779498610</v>
      </c>
      <c r="W43" s="3">
        <v>288748450550</v>
      </c>
      <c r="Y43" s="8">
        <v>1.7213071476203958E-2</v>
      </c>
    </row>
    <row r="44" spans="1:25" x14ac:dyDescent="0.25">
      <c r="A44" s="2" t="s">
        <v>50</v>
      </c>
      <c r="C44" s="3">
        <v>2975000</v>
      </c>
      <c r="E44" s="3">
        <v>33488252098</v>
      </c>
      <c r="G44" s="3">
        <v>142907044293.125</v>
      </c>
      <c r="I44" s="3">
        <v>0</v>
      </c>
      <c r="K44" s="3">
        <v>0</v>
      </c>
      <c r="M44" s="3">
        <v>0</v>
      </c>
      <c r="O44" s="3">
        <v>0</v>
      </c>
      <c r="Q44" s="3">
        <v>2975000</v>
      </c>
      <c r="S44" s="3">
        <v>58890</v>
      </c>
      <c r="U44" s="3">
        <v>33488252098</v>
      </c>
      <c r="W44" s="3">
        <v>174074294428.125</v>
      </c>
      <c r="Y44" s="8">
        <v>1.0377036712937222E-2</v>
      </c>
    </row>
    <row r="45" spans="1:25" x14ac:dyDescent="0.25">
      <c r="A45" s="2" t="s">
        <v>51</v>
      </c>
      <c r="C45" s="3">
        <v>142857</v>
      </c>
      <c r="E45" s="3">
        <v>940567207</v>
      </c>
      <c r="G45" s="3">
        <v>11691958243.7444</v>
      </c>
      <c r="I45" s="3">
        <v>0</v>
      </c>
      <c r="K45" s="3">
        <v>0</v>
      </c>
      <c r="M45" s="3">
        <v>0</v>
      </c>
      <c r="O45" s="3">
        <v>0</v>
      </c>
      <c r="Q45" s="3">
        <v>142857</v>
      </c>
      <c r="S45" s="3">
        <v>105390</v>
      </c>
      <c r="U45" s="3">
        <v>940567207</v>
      </c>
      <c r="W45" s="3">
        <v>14959154558.687599</v>
      </c>
      <c r="Y45" s="8">
        <v>8.9175542293579916E-4</v>
      </c>
    </row>
    <row r="46" spans="1:25" x14ac:dyDescent="0.25">
      <c r="A46" s="2" t="s">
        <v>52</v>
      </c>
      <c r="C46" s="3">
        <v>36200000</v>
      </c>
      <c r="E46" s="3">
        <v>87451557981</v>
      </c>
      <c r="G46" s="3">
        <v>496824153777.5</v>
      </c>
      <c r="I46" s="3">
        <v>0</v>
      </c>
      <c r="K46" s="3">
        <v>0</v>
      </c>
      <c r="M46" s="3">
        <v>0</v>
      </c>
      <c r="O46" s="3">
        <v>0</v>
      </c>
      <c r="Q46" s="3">
        <v>36200000</v>
      </c>
      <c r="S46" s="3">
        <v>21610</v>
      </c>
      <c r="U46" s="3">
        <v>87451557981</v>
      </c>
      <c r="W46" s="3">
        <v>777265616675</v>
      </c>
      <c r="Y46" s="8">
        <v>4.6334893192806169E-2</v>
      </c>
    </row>
    <row r="47" spans="1:25" x14ac:dyDescent="0.25">
      <c r="A47" s="2" t="s">
        <v>53</v>
      </c>
      <c r="C47" s="3">
        <v>0</v>
      </c>
      <c r="E47" s="3">
        <v>0</v>
      </c>
      <c r="G47" s="3">
        <v>0</v>
      </c>
      <c r="I47" s="3">
        <v>361382</v>
      </c>
      <c r="K47" s="3">
        <v>0</v>
      </c>
      <c r="M47" s="3">
        <v>0</v>
      </c>
      <c r="O47" s="3">
        <v>0</v>
      </c>
      <c r="Q47" s="3">
        <v>361382</v>
      </c>
      <c r="S47" s="3">
        <v>30137</v>
      </c>
      <c r="U47" s="3">
        <v>6839154350</v>
      </c>
      <c r="W47" s="3">
        <v>10821133171</v>
      </c>
      <c r="Y47" s="8">
        <v>6.4507684239050399E-4</v>
      </c>
    </row>
    <row r="48" spans="1:25" x14ac:dyDescent="0.25">
      <c r="A48" s="2" t="s">
        <v>54</v>
      </c>
      <c r="C48" s="3">
        <v>0</v>
      </c>
      <c r="E48" s="3">
        <v>0</v>
      </c>
      <c r="G48" s="3">
        <v>0</v>
      </c>
      <c r="I48" s="3">
        <v>501410</v>
      </c>
      <c r="K48" s="3">
        <v>32693274730</v>
      </c>
      <c r="M48" s="3">
        <v>0</v>
      </c>
      <c r="O48" s="3">
        <v>0</v>
      </c>
      <c r="Q48" s="3">
        <v>501410</v>
      </c>
      <c r="S48" s="3">
        <v>90975</v>
      </c>
      <c r="U48" s="3">
        <v>32693274730</v>
      </c>
      <c r="W48" s="3">
        <v>45323263594.415604</v>
      </c>
      <c r="Y48" s="8">
        <v>2.701841600533252E-3</v>
      </c>
    </row>
    <row r="49" spans="1:25" x14ac:dyDescent="0.25">
      <c r="A49" s="2" t="s">
        <v>55</v>
      </c>
      <c r="C49" s="3">
        <v>0</v>
      </c>
      <c r="E49" s="3">
        <v>0</v>
      </c>
      <c r="G49" s="3">
        <v>0</v>
      </c>
      <c r="I49" s="3">
        <v>100000</v>
      </c>
      <c r="K49" s="3">
        <v>2221272207</v>
      </c>
      <c r="M49" s="3">
        <v>0</v>
      </c>
      <c r="O49" s="3">
        <v>0</v>
      </c>
      <c r="Q49" s="3">
        <v>100000</v>
      </c>
      <c r="S49" s="3">
        <v>32370</v>
      </c>
      <c r="U49" s="3">
        <v>2221272207</v>
      </c>
      <c r="W49" s="3">
        <v>3216242737.5</v>
      </c>
      <c r="Y49" s="8">
        <v>1.9172887688213912E-4</v>
      </c>
    </row>
    <row r="50" spans="1:25" x14ac:dyDescent="0.25">
      <c r="A50" s="2" t="s">
        <v>56</v>
      </c>
      <c r="C50" s="3">
        <v>0</v>
      </c>
      <c r="E50" s="3">
        <v>0</v>
      </c>
      <c r="G50" s="3">
        <v>0</v>
      </c>
      <c r="I50" s="3">
        <v>125280</v>
      </c>
      <c r="K50" s="3">
        <v>5061920056</v>
      </c>
      <c r="M50" s="3">
        <v>0</v>
      </c>
      <c r="O50" s="3">
        <v>0</v>
      </c>
      <c r="Q50" s="3">
        <v>125280</v>
      </c>
      <c r="S50" s="3">
        <v>45752</v>
      </c>
      <c r="U50" s="3">
        <v>5061920056</v>
      </c>
      <c r="W50" s="3">
        <v>5695055324.7840004</v>
      </c>
      <c r="Y50" s="8">
        <v>3.3949755983008498E-4</v>
      </c>
    </row>
    <row r="51" spans="1:25" ht="23.25" thickBot="1" x14ac:dyDescent="0.3">
      <c r="E51" s="6">
        <f>SUM(E9:E50)</f>
        <v>3452214710697</v>
      </c>
      <c r="G51" s="6">
        <f>SUM(G9:G50)</f>
        <v>8987744856516.8828</v>
      </c>
      <c r="K51" s="6">
        <f>SUM(K9:K50)</f>
        <v>260794686269</v>
      </c>
      <c r="O51" s="6">
        <f>SUM(O9:O50)</f>
        <v>124569218957</v>
      </c>
      <c r="U51" s="6">
        <f>SUM(U9:U50)</f>
        <v>3700366379574</v>
      </c>
      <c r="W51" s="6">
        <f>SUM(W9:W50)</f>
        <v>12116263203122.779</v>
      </c>
      <c r="Y51" s="12">
        <f>SUM(Y9:Y50)</f>
        <v>0.72228302573605707</v>
      </c>
    </row>
    <row r="52" spans="1:25" ht="23.25" thickTop="1" x14ac:dyDescent="0.25"/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1"/>
  <sheetViews>
    <sheetView rightToLeft="1" workbookViewId="0">
      <selection activeCell="AG10" sqref="AG10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21.7109375" style="2" bestFit="1" customWidth="1"/>
    <col min="4" max="4" width="1" style="2" customWidth="1"/>
    <col min="5" max="5" width="19.7109375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15.5703125" style="2" bestFit="1" customWidth="1"/>
    <col min="10" max="10" width="1" style="2" customWidth="1"/>
    <col min="11" max="11" width="9.28515625" style="2" bestFit="1" customWidth="1"/>
    <col min="12" max="12" width="1" style="2" customWidth="1"/>
    <col min="13" max="13" width="10.140625" style="2" bestFit="1" customWidth="1"/>
    <col min="14" max="14" width="1" style="2" customWidth="1"/>
    <col min="15" max="15" width="9.5703125" style="2" bestFit="1" customWidth="1"/>
    <col min="16" max="16" width="1" style="2" customWidth="1"/>
    <col min="17" max="17" width="20.42578125" style="2" bestFit="1" customWidth="1"/>
    <col min="18" max="18" width="1" style="2" customWidth="1"/>
    <col min="19" max="19" width="20.42578125" style="2" bestFit="1" customWidth="1"/>
    <col min="20" max="20" width="1" style="2" customWidth="1"/>
    <col min="21" max="21" width="8.28515625" style="2" bestFit="1" customWidth="1"/>
    <col min="22" max="22" width="1" style="2" customWidth="1"/>
    <col min="23" max="23" width="17.140625" style="2" bestFit="1" customWidth="1"/>
    <col min="24" max="24" width="1" style="2" customWidth="1"/>
    <col min="25" max="25" width="6.28515625" style="2" bestFit="1" customWidth="1"/>
    <col min="26" max="26" width="1" style="2" customWidth="1"/>
    <col min="27" max="27" width="12" style="2" bestFit="1" customWidth="1"/>
    <col min="28" max="28" width="1" style="2" customWidth="1"/>
    <col min="29" max="29" width="11.28515625" style="2" bestFit="1" customWidth="1"/>
    <col min="30" max="30" width="1" style="2" customWidth="1"/>
    <col min="31" max="31" width="18.85546875" style="2" bestFit="1" customWidth="1"/>
    <col min="32" max="32" width="1" style="2" customWidth="1"/>
    <col min="33" max="33" width="20.28515625" style="2" bestFit="1" customWidth="1"/>
    <col min="34" max="34" width="1" style="2" customWidth="1"/>
    <col min="35" max="35" width="20.28515625" style="2" bestFit="1" customWidth="1"/>
    <col min="36" max="36" width="1" style="2" customWidth="1"/>
    <col min="37" max="37" width="30.710937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</row>
    <row r="4" spans="1:3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x14ac:dyDescent="0.25">
      <c r="AK5" s="3"/>
    </row>
    <row r="6" spans="1:37" ht="24" x14ac:dyDescent="0.25">
      <c r="A6" s="16" t="s">
        <v>58</v>
      </c>
      <c r="B6" s="16" t="s">
        <v>58</v>
      </c>
      <c r="C6" s="16" t="s">
        <v>58</v>
      </c>
      <c r="D6" s="16" t="s">
        <v>58</v>
      </c>
      <c r="E6" s="16" t="s">
        <v>58</v>
      </c>
      <c r="F6" s="16" t="s">
        <v>58</v>
      </c>
      <c r="G6" s="16" t="s">
        <v>58</v>
      </c>
      <c r="H6" s="16" t="s">
        <v>58</v>
      </c>
      <c r="I6" s="16" t="s">
        <v>58</v>
      </c>
      <c r="J6" s="16" t="s">
        <v>58</v>
      </c>
      <c r="K6" s="16" t="s">
        <v>58</v>
      </c>
      <c r="L6" s="16" t="s">
        <v>58</v>
      </c>
      <c r="M6" s="16" t="s">
        <v>58</v>
      </c>
      <c r="O6" s="16" t="s">
        <v>190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" x14ac:dyDescent="0.25">
      <c r="A7" s="15" t="s">
        <v>59</v>
      </c>
      <c r="C7" s="15" t="s">
        <v>60</v>
      </c>
      <c r="E7" s="15" t="s">
        <v>61</v>
      </c>
      <c r="G7" s="15" t="s">
        <v>62</v>
      </c>
      <c r="I7" s="15" t="s">
        <v>63</v>
      </c>
      <c r="K7" s="15" t="s">
        <v>64</v>
      </c>
      <c r="M7" s="15" t="s">
        <v>57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65</v>
      </c>
      <c r="AG7" s="15" t="s">
        <v>8</v>
      </c>
      <c r="AI7" s="15" t="s">
        <v>9</v>
      </c>
      <c r="AK7" s="15" t="s">
        <v>13</v>
      </c>
    </row>
    <row r="8" spans="1:37" ht="24" x14ac:dyDescent="0.25">
      <c r="A8" s="16" t="s">
        <v>59</v>
      </c>
      <c r="C8" s="16" t="s">
        <v>60</v>
      </c>
      <c r="E8" s="16" t="s">
        <v>61</v>
      </c>
      <c r="G8" s="16" t="s">
        <v>62</v>
      </c>
      <c r="I8" s="16" t="s">
        <v>63</v>
      </c>
      <c r="K8" s="16" t="s">
        <v>64</v>
      </c>
      <c r="M8" s="16" t="s">
        <v>57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65</v>
      </c>
      <c r="AG8" s="16" t="s">
        <v>8</v>
      </c>
      <c r="AI8" s="16" t="s">
        <v>9</v>
      </c>
      <c r="AK8" s="16" t="s">
        <v>13</v>
      </c>
    </row>
    <row r="9" spans="1:37" x14ac:dyDescent="0.25">
      <c r="A9" s="2" t="s">
        <v>66</v>
      </c>
      <c r="C9" s="2" t="s">
        <v>67</v>
      </c>
      <c r="E9" s="2" t="s">
        <v>67</v>
      </c>
      <c r="G9" s="2" t="s">
        <v>68</v>
      </c>
      <c r="I9" s="2" t="s">
        <v>69</v>
      </c>
      <c r="K9" s="3">
        <v>19</v>
      </c>
      <c r="M9" s="3">
        <v>19</v>
      </c>
      <c r="O9" s="3">
        <v>50000</v>
      </c>
      <c r="Q9" s="3">
        <v>50036250000</v>
      </c>
      <c r="S9" s="3">
        <v>50884425525</v>
      </c>
      <c r="U9" s="3">
        <v>0</v>
      </c>
      <c r="W9" s="3">
        <v>0</v>
      </c>
      <c r="Y9" s="3">
        <v>0</v>
      </c>
      <c r="AA9" s="3">
        <v>0</v>
      </c>
      <c r="AC9" s="3">
        <v>50000</v>
      </c>
      <c r="AE9" s="3">
        <v>1049900</v>
      </c>
      <c r="AG9" s="3">
        <v>50036250000</v>
      </c>
      <c r="AI9" s="3">
        <v>52485485281</v>
      </c>
      <c r="AK9" s="8">
        <v>3.128800891863708E-3</v>
      </c>
    </row>
    <row r="10" spans="1:37" x14ac:dyDescent="0.25">
      <c r="A10" s="2" t="s">
        <v>70</v>
      </c>
      <c r="C10" s="2" t="s">
        <v>67</v>
      </c>
      <c r="E10" s="2" t="s">
        <v>67</v>
      </c>
      <c r="G10" s="2" t="s">
        <v>71</v>
      </c>
      <c r="I10" s="2" t="s">
        <v>72</v>
      </c>
      <c r="K10" s="3">
        <v>20</v>
      </c>
      <c r="M10" s="3">
        <v>20</v>
      </c>
      <c r="O10" s="3">
        <v>150000</v>
      </c>
      <c r="Q10" s="3">
        <v>150068750000</v>
      </c>
      <c r="S10" s="3">
        <v>153655694856</v>
      </c>
      <c r="U10" s="3">
        <v>0</v>
      </c>
      <c r="W10" s="3">
        <v>0</v>
      </c>
      <c r="Y10" s="3">
        <v>0</v>
      </c>
      <c r="AA10" s="3">
        <v>0</v>
      </c>
      <c r="AC10" s="3">
        <v>150000</v>
      </c>
      <c r="AE10" s="3">
        <v>1025756</v>
      </c>
      <c r="AG10" s="3">
        <v>150068750000</v>
      </c>
      <c r="AI10" s="3">
        <v>153835512258</v>
      </c>
      <c r="AK10" s="8">
        <v>9.1705484930970291E-3</v>
      </c>
    </row>
    <row r="11" spans="1:37" x14ac:dyDescent="0.25">
      <c r="A11" s="2" t="s">
        <v>73</v>
      </c>
      <c r="C11" s="2" t="s">
        <v>67</v>
      </c>
      <c r="E11" s="2" t="s">
        <v>67</v>
      </c>
      <c r="G11" s="2" t="s">
        <v>74</v>
      </c>
      <c r="I11" s="2" t="s">
        <v>75</v>
      </c>
      <c r="K11" s="3">
        <v>20</v>
      </c>
      <c r="M11" s="3">
        <v>20</v>
      </c>
      <c r="O11" s="3">
        <v>150000</v>
      </c>
      <c r="Q11" s="3">
        <v>149318656250</v>
      </c>
      <c r="S11" s="3">
        <v>149822839687</v>
      </c>
      <c r="U11" s="3">
        <v>0</v>
      </c>
      <c r="W11" s="3">
        <v>0</v>
      </c>
      <c r="Y11" s="3">
        <v>0</v>
      </c>
      <c r="AA11" s="3">
        <v>0</v>
      </c>
      <c r="AC11" s="3">
        <v>150000</v>
      </c>
      <c r="AE11" s="3">
        <v>999000</v>
      </c>
      <c r="AG11" s="3">
        <v>149318656250</v>
      </c>
      <c r="AI11" s="3">
        <v>149822839687</v>
      </c>
      <c r="AK11" s="8">
        <v>8.9313422925315789E-3</v>
      </c>
    </row>
    <row r="12" spans="1:37" x14ac:dyDescent="0.25">
      <c r="A12" s="2" t="s">
        <v>76</v>
      </c>
      <c r="C12" s="2" t="s">
        <v>67</v>
      </c>
      <c r="E12" s="2" t="s">
        <v>67</v>
      </c>
      <c r="G12" s="2" t="s">
        <v>77</v>
      </c>
      <c r="I12" s="2" t="s">
        <v>78</v>
      </c>
      <c r="K12" s="3">
        <v>0</v>
      </c>
      <c r="M12" s="3">
        <v>0</v>
      </c>
      <c r="O12" s="3">
        <v>17518</v>
      </c>
      <c r="Q12" s="3">
        <v>12373724504</v>
      </c>
      <c r="S12" s="3">
        <v>13921658541</v>
      </c>
      <c r="U12" s="3">
        <v>0</v>
      </c>
      <c r="W12" s="3">
        <v>0</v>
      </c>
      <c r="Y12" s="3">
        <v>0</v>
      </c>
      <c r="AA12" s="3">
        <v>0</v>
      </c>
      <c r="AC12" s="3">
        <v>17518</v>
      </c>
      <c r="AE12" s="3">
        <v>808726</v>
      </c>
      <c r="AG12" s="3">
        <v>12373724504</v>
      </c>
      <c r="AI12" s="3">
        <v>14164694251</v>
      </c>
      <c r="AK12" s="8">
        <v>8.4439550798150003E-4</v>
      </c>
    </row>
    <row r="13" spans="1:37" x14ac:dyDescent="0.25">
      <c r="A13" s="2" t="s">
        <v>79</v>
      </c>
      <c r="C13" s="2" t="s">
        <v>67</v>
      </c>
      <c r="E13" s="2" t="s">
        <v>67</v>
      </c>
      <c r="G13" s="2" t="s">
        <v>80</v>
      </c>
      <c r="I13" s="2" t="s">
        <v>81</v>
      </c>
      <c r="K13" s="3">
        <v>0</v>
      </c>
      <c r="M13" s="3">
        <v>0</v>
      </c>
      <c r="O13" s="3">
        <v>7874</v>
      </c>
      <c r="Q13" s="3">
        <v>6182050736</v>
      </c>
      <c r="S13" s="3">
        <v>6735663103</v>
      </c>
      <c r="U13" s="3">
        <v>0</v>
      </c>
      <c r="W13" s="3">
        <v>0</v>
      </c>
      <c r="Y13" s="3">
        <v>0</v>
      </c>
      <c r="AA13" s="3">
        <v>0</v>
      </c>
      <c r="AC13" s="3">
        <v>7874</v>
      </c>
      <c r="AE13" s="3">
        <v>870775</v>
      </c>
      <c r="AG13" s="3">
        <v>6182050736</v>
      </c>
      <c r="AI13" s="3">
        <v>6855239612</v>
      </c>
      <c r="AK13" s="8">
        <v>4.0865926450201932E-4</v>
      </c>
    </row>
    <row r="14" spans="1:37" x14ac:dyDescent="0.25">
      <c r="A14" s="2" t="s">
        <v>82</v>
      </c>
      <c r="C14" s="2" t="s">
        <v>67</v>
      </c>
      <c r="E14" s="2" t="s">
        <v>67</v>
      </c>
      <c r="G14" s="2" t="s">
        <v>83</v>
      </c>
      <c r="I14" s="2" t="s">
        <v>84</v>
      </c>
      <c r="K14" s="3">
        <v>0</v>
      </c>
      <c r="M14" s="3">
        <v>0</v>
      </c>
      <c r="O14" s="3">
        <v>11563</v>
      </c>
      <c r="Q14" s="3">
        <v>10859350370</v>
      </c>
      <c r="S14" s="3">
        <v>11319605013</v>
      </c>
      <c r="U14" s="3">
        <v>0</v>
      </c>
      <c r="W14" s="3">
        <v>0</v>
      </c>
      <c r="Y14" s="3">
        <v>0</v>
      </c>
      <c r="AA14" s="3">
        <v>0</v>
      </c>
      <c r="AC14" s="3">
        <v>11563</v>
      </c>
      <c r="AE14" s="3">
        <v>991503</v>
      </c>
      <c r="AG14" s="3">
        <v>10859350370</v>
      </c>
      <c r="AI14" s="3">
        <v>11462671203</v>
      </c>
      <c r="AK14" s="8">
        <v>6.8332064933902662E-4</v>
      </c>
    </row>
    <row r="15" spans="1:37" x14ac:dyDescent="0.25">
      <c r="A15" s="2" t="s">
        <v>85</v>
      </c>
      <c r="C15" s="2" t="s">
        <v>67</v>
      </c>
      <c r="E15" s="2" t="s">
        <v>67</v>
      </c>
      <c r="G15" s="2" t="s">
        <v>86</v>
      </c>
      <c r="I15" s="2" t="s">
        <v>87</v>
      </c>
      <c r="K15" s="3">
        <v>0</v>
      </c>
      <c r="M15" s="3">
        <v>0</v>
      </c>
      <c r="O15" s="3">
        <v>9111</v>
      </c>
      <c r="Q15" s="3">
        <v>7174480158</v>
      </c>
      <c r="S15" s="3">
        <v>7850345556</v>
      </c>
      <c r="U15" s="3">
        <v>0</v>
      </c>
      <c r="W15" s="3">
        <v>0</v>
      </c>
      <c r="Y15" s="3">
        <v>0</v>
      </c>
      <c r="AA15" s="3">
        <v>0</v>
      </c>
      <c r="AC15" s="3">
        <v>9111</v>
      </c>
      <c r="AE15" s="3">
        <v>878001</v>
      </c>
      <c r="AG15" s="3">
        <v>7174480158</v>
      </c>
      <c r="AI15" s="3">
        <v>7998017207</v>
      </c>
      <c r="AK15" s="8">
        <v>4.7678330945073239E-4</v>
      </c>
    </row>
    <row r="16" spans="1:37" x14ac:dyDescent="0.25">
      <c r="A16" s="2" t="s">
        <v>88</v>
      </c>
      <c r="C16" s="2" t="s">
        <v>67</v>
      </c>
      <c r="E16" s="2" t="s">
        <v>67</v>
      </c>
      <c r="G16" s="2" t="s">
        <v>89</v>
      </c>
      <c r="I16" s="2" t="s">
        <v>90</v>
      </c>
      <c r="K16" s="3">
        <v>0</v>
      </c>
      <c r="M16" s="3">
        <v>0</v>
      </c>
      <c r="O16" s="3">
        <v>32755</v>
      </c>
      <c r="Q16" s="3">
        <v>24062171106</v>
      </c>
      <c r="S16" s="3">
        <v>26836874784</v>
      </c>
      <c r="U16" s="3">
        <v>0</v>
      </c>
      <c r="W16" s="3">
        <v>0</v>
      </c>
      <c r="Y16" s="3">
        <v>0</v>
      </c>
      <c r="AA16" s="3">
        <v>0</v>
      </c>
      <c r="AC16" s="3">
        <v>32755</v>
      </c>
      <c r="AE16" s="3">
        <v>834410</v>
      </c>
      <c r="AG16" s="3">
        <v>24062171106</v>
      </c>
      <c r="AI16" s="3">
        <v>27326145788</v>
      </c>
      <c r="AK16" s="8">
        <v>1.6289850204289304E-3</v>
      </c>
    </row>
    <row r="17" spans="1:37" x14ac:dyDescent="0.25">
      <c r="A17" s="2" t="s">
        <v>91</v>
      </c>
      <c r="C17" s="2" t="s">
        <v>67</v>
      </c>
      <c r="E17" s="2" t="s">
        <v>67</v>
      </c>
      <c r="G17" s="2" t="s">
        <v>92</v>
      </c>
      <c r="I17" s="2" t="s">
        <v>93</v>
      </c>
      <c r="K17" s="3">
        <v>0</v>
      </c>
      <c r="M17" s="3">
        <v>0</v>
      </c>
      <c r="O17" s="3">
        <v>22698</v>
      </c>
      <c r="Q17" s="3">
        <v>17416308538</v>
      </c>
      <c r="S17" s="3">
        <v>19306687340</v>
      </c>
      <c r="U17" s="3">
        <v>0</v>
      </c>
      <c r="W17" s="3">
        <v>0</v>
      </c>
      <c r="Y17" s="3">
        <v>0</v>
      </c>
      <c r="AA17" s="3">
        <v>0</v>
      </c>
      <c r="AC17" s="3">
        <v>22698</v>
      </c>
      <c r="AE17" s="3">
        <v>865997</v>
      </c>
      <c r="AG17" s="3">
        <v>17416308538</v>
      </c>
      <c r="AI17" s="3">
        <v>19652837183</v>
      </c>
      <c r="AK17" s="8">
        <v>1.1715584637660243E-3</v>
      </c>
    </row>
    <row r="18" spans="1:37" x14ac:dyDescent="0.25">
      <c r="A18" s="2" t="s">
        <v>94</v>
      </c>
      <c r="C18" s="2" t="s">
        <v>67</v>
      </c>
      <c r="E18" s="2" t="s">
        <v>67</v>
      </c>
      <c r="G18" s="2" t="s">
        <v>95</v>
      </c>
      <c r="I18" s="2" t="s">
        <v>96</v>
      </c>
      <c r="K18" s="3">
        <v>0</v>
      </c>
      <c r="M18" s="3">
        <v>0</v>
      </c>
      <c r="O18" s="3">
        <v>2</v>
      </c>
      <c r="Q18" s="3">
        <v>1738258</v>
      </c>
      <c r="S18" s="3">
        <v>1931907</v>
      </c>
      <c r="U18" s="3">
        <v>0</v>
      </c>
      <c r="W18" s="3">
        <v>0</v>
      </c>
      <c r="Y18" s="3">
        <v>0</v>
      </c>
      <c r="AA18" s="3">
        <v>0</v>
      </c>
      <c r="AC18" s="3">
        <v>2</v>
      </c>
      <c r="AE18" s="3">
        <v>979466</v>
      </c>
      <c r="AG18" s="3">
        <v>1738258</v>
      </c>
      <c r="AI18" s="3">
        <v>1958576</v>
      </c>
      <c r="AK18" s="8">
        <v>1.1675598125413957E-7</v>
      </c>
    </row>
    <row r="19" spans="1:37" x14ac:dyDescent="0.25">
      <c r="A19" s="2" t="s">
        <v>97</v>
      </c>
      <c r="C19" s="2" t="s">
        <v>67</v>
      </c>
      <c r="E19" s="2" t="s">
        <v>67</v>
      </c>
      <c r="G19" s="2" t="s">
        <v>98</v>
      </c>
      <c r="I19" s="2" t="s">
        <v>99</v>
      </c>
      <c r="K19" s="3">
        <v>0</v>
      </c>
      <c r="M19" s="3">
        <v>0</v>
      </c>
      <c r="O19" s="3">
        <v>4951</v>
      </c>
      <c r="Q19" s="3">
        <v>4482267254</v>
      </c>
      <c r="S19" s="3">
        <v>4734421709</v>
      </c>
      <c r="U19" s="3">
        <v>0</v>
      </c>
      <c r="W19" s="3">
        <v>0</v>
      </c>
      <c r="Y19" s="3">
        <v>0</v>
      </c>
      <c r="AA19" s="3">
        <v>0</v>
      </c>
      <c r="AC19" s="3">
        <v>4951</v>
      </c>
      <c r="AE19" s="3">
        <v>970389</v>
      </c>
      <c r="AG19" s="3">
        <v>4482267254</v>
      </c>
      <c r="AI19" s="3">
        <v>4803525142</v>
      </c>
      <c r="AK19" s="8">
        <v>2.8635104863591719E-4</v>
      </c>
    </row>
    <row r="20" spans="1:37" x14ac:dyDescent="0.25">
      <c r="A20" s="2" t="s">
        <v>100</v>
      </c>
      <c r="C20" s="2" t="s">
        <v>67</v>
      </c>
      <c r="E20" s="2" t="s">
        <v>67</v>
      </c>
      <c r="G20" s="2" t="s">
        <v>101</v>
      </c>
      <c r="I20" s="2" t="s">
        <v>102</v>
      </c>
      <c r="K20" s="3">
        <v>0</v>
      </c>
      <c r="M20" s="3">
        <v>0</v>
      </c>
      <c r="O20" s="3">
        <v>59630</v>
      </c>
      <c r="Q20" s="3">
        <v>55065300889</v>
      </c>
      <c r="S20" s="3">
        <v>58251408558</v>
      </c>
      <c r="U20" s="3">
        <v>0</v>
      </c>
      <c r="W20" s="3">
        <v>0</v>
      </c>
      <c r="Y20" s="3">
        <v>0</v>
      </c>
      <c r="AA20" s="3">
        <v>0</v>
      </c>
      <c r="AC20" s="3">
        <v>59630</v>
      </c>
      <c r="AE20" s="3">
        <v>989024</v>
      </c>
      <c r="AG20" s="3">
        <v>55065300889</v>
      </c>
      <c r="AI20" s="3">
        <v>58964811810</v>
      </c>
      <c r="AK20" s="8">
        <v>3.5150509667953795E-3</v>
      </c>
    </row>
    <row r="21" spans="1:37" x14ac:dyDescent="0.25">
      <c r="A21" s="2" t="s">
        <v>103</v>
      </c>
      <c r="C21" s="2" t="s">
        <v>67</v>
      </c>
      <c r="E21" s="2" t="s">
        <v>67</v>
      </c>
      <c r="G21" s="2" t="s">
        <v>104</v>
      </c>
      <c r="I21" s="2" t="s">
        <v>105</v>
      </c>
      <c r="K21" s="3">
        <v>0</v>
      </c>
      <c r="M21" s="3">
        <v>0</v>
      </c>
      <c r="O21" s="3">
        <v>382669</v>
      </c>
      <c r="Q21" s="3">
        <v>329534414922</v>
      </c>
      <c r="S21" s="3">
        <v>361571582361</v>
      </c>
      <c r="U21" s="3">
        <v>50000</v>
      </c>
      <c r="W21" s="3">
        <v>47922884446</v>
      </c>
      <c r="Y21" s="3">
        <v>0</v>
      </c>
      <c r="AA21" s="3">
        <v>0</v>
      </c>
      <c r="AC21" s="3">
        <v>432669</v>
      </c>
      <c r="AE21" s="3">
        <v>961361</v>
      </c>
      <c r="AG21" s="3">
        <v>377457299368</v>
      </c>
      <c r="AI21" s="3">
        <v>415875711371</v>
      </c>
      <c r="AK21" s="8">
        <v>2.4791469292426965E-2</v>
      </c>
    </row>
    <row r="22" spans="1:37" x14ac:dyDescent="0.25">
      <c r="A22" s="2" t="s">
        <v>106</v>
      </c>
      <c r="C22" s="2" t="s">
        <v>67</v>
      </c>
      <c r="E22" s="2" t="s">
        <v>67</v>
      </c>
      <c r="G22" s="2" t="s">
        <v>107</v>
      </c>
      <c r="I22" s="2" t="s">
        <v>108</v>
      </c>
      <c r="K22" s="3">
        <v>0</v>
      </c>
      <c r="M22" s="3">
        <v>0</v>
      </c>
      <c r="O22" s="3">
        <v>7302</v>
      </c>
      <c r="Q22" s="3">
        <v>6599805215</v>
      </c>
      <c r="S22" s="3">
        <v>7067741127</v>
      </c>
      <c r="U22" s="3">
        <v>0</v>
      </c>
      <c r="W22" s="3">
        <v>0</v>
      </c>
      <c r="Y22" s="3">
        <v>0</v>
      </c>
      <c r="AA22" s="3">
        <v>0</v>
      </c>
      <c r="AC22" s="3">
        <v>7302</v>
      </c>
      <c r="AE22" s="3">
        <v>981681</v>
      </c>
      <c r="AG22" s="3">
        <v>6599805215</v>
      </c>
      <c r="AI22" s="3">
        <v>7166935419</v>
      </c>
      <c r="AK22" s="8">
        <v>4.2724028959325189E-4</v>
      </c>
    </row>
    <row r="23" spans="1:37" x14ac:dyDescent="0.25">
      <c r="A23" s="2" t="s">
        <v>109</v>
      </c>
      <c r="C23" s="2" t="s">
        <v>67</v>
      </c>
      <c r="E23" s="2" t="s">
        <v>67</v>
      </c>
      <c r="G23" s="2" t="s">
        <v>110</v>
      </c>
      <c r="I23" s="2" t="s">
        <v>111</v>
      </c>
      <c r="K23" s="3">
        <v>0</v>
      </c>
      <c r="M23" s="3">
        <v>0</v>
      </c>
      <c r="O23" s="3">
        <v>342760</v>
      </c>
      <c r="Q23" s="3">
        <v>286897976664</v>
      </c>
      <c r="S23" s="3">
        <v>313469173012</v>
      </c>
      <c r="U23" s="3">
        <v>0</v>
      </c>
      <c r="W23" s="3">
        <v>0</v>
      </c>
      <c r="Y23" s="3">
        <v>0</v>
      </c>
      <c r="AA23" s="3">
        <v>0</v>
      </c>
      <c r="AC23" s="3">
        <v>342760</v>
      </c>
      <c r="AE23" s="3">
        <v>928431</v>
      </c>
      <c r="AG23" s="3">
        <v>286897976664</v>
      </c>
      <c r="AI23" s="3">
        <v>318171330552</v>
      </c>
      <c r="AK23" s="8">
        <v>1.8967048460480449E-2</v>
      </c>
    </row>
    <row r="24" spans="1:37" x14ac:dyDescent="0.25">
      <c r="A24" s="2" t="s">
        <v>112</v>
      </c>
      <c r="C24" s="2" t="s">
        <v>67</v>
      </c>
      <c r="E24" s="2" t="s">
        <v>67</v>
      </c>
      <c r="G24" s="2" t="s">
        <v>113</v>
      </c>
      <c r="I24" s="2" t="s">
        <v>114</v>
      </c>
      <c r="K24" s="3">
        <v>0</v>
      </c>
      <c r="M24" s="3">
        <v>0</v>
      </c>
      <c r="O24" s="3">
        <v>18137</v>
      </c>
      <c r="Q24" s="3">
        <v>14098103039</v>
      </c>
      <c r="S24" s="3">
        <v>15429522767</v>
      </c>
      <c r="U24" s="3">
        <v>0</v>
      </c>
      <c r="W24" s="3">
        <v>0</v>
      </c>
      <c r="Y24" s="3">
        <v>0</v>
      </c>
      <c r="AA24" s="3">
        <v>0</v>
      </c>
      <c r="AC24" s="3">
        <v>18137</v>
      </c>
      <c r="AE24" s="3">
        <v>864798</v>
      </c>
      <c r="AG24" s="3">
        <v>14098103039</v>
      </c>
      <c r="AI24" s="3">
        <v>15681998448</v>
      </c>
      <c r="AK24" s="8">
        <v>9.3484609064041111E-4</v>
      </c>
    </row>
    <row r="25" spans="1:37" x14ac:dyDescent="0.25">
      <c r="A25" s="2" t="s">
        <v>115</v>
      </c>
      <c r="C25" s="2" t="s">
        <v>67</v>
      </c>
      <c r="E25" s="2" t="s">
        <v>67</v>
      </c>
      <c r="G25" s="2" t="s">
        <v>116</v>
      </c>
      <c r="I25" s="2" t="s">
        <v>117</v>
      </c>
      <c r="K25" s="3">
        <v>0</v>
      </c>
      <c r="M25" s="3">
        <v>0</v>
      </c>
      <c r="O25" s="3">
        <v>79317</v>
      </c>
      <c r="Q25" s="3">
        <v>61827767765</v>
      </c>
      <c r="S25" s="3">
        <v>67618730322</v>
      </c>
      <c r="U25" s="3">
        <v>0</v>
      </c>
      <c r="W25" s="3">
        <v>0</v>
      </c>
      <c r="Y25" s="3">
        <v>0</v>
      </c>
      <c r="AA25" s="3">
        <v>0</v>
      </c>
      <c r="AC25" s="3">
        <v>79317</v>
      </c>
      <c r="AE25" s="3">
        <v>856348</v>
      </c>
      <c r="AG25" s="3">
        <v>61827767765</v>
      </c>
      <c r="AI25" s="3">
        <v>67910643280</v>
      </c>
      <c r="AK25" s="8">
        <v>4.0483360327892501E-3</v>
      </c>
    </row>
    <row r="26" spans="1:37" x14ac:dyDescent="0.25">
      <c r="A26" s="2" t="s">
        <v>118</v>
      </c>
      <c r="C26" s="2" t="s">
        <v>67</v>
      </c>
      <c r="E26" s="2" t="s">
        <v>67</v>
      </c>
      <c r="G26" s="2" t="s">
        <v>119</v>
      </c>
      <c r="I26" s="2" t="s">
        <v>84</v>
      </c>
      <c r="K26" s="3">
        <v>0</v>
      </c>
      <c r="M26" s="3">
        <v>0</v>
      </c>
      <c r="O26" s="3">
        <v>74485</v>
      </c>
      <c r="Q26" s="3">
        <v>69366079518</v>
      </c>
      <c r="S26" s="3">
        <v>72832903188</v>
      </c>
      <c r="U26" s="3">
        <v>0</v>
      </c>
      <c r="W26" s="3">
        <v>0</v>
      </c>
      <c r="Y26" s="3">
        <v>0</v>
      </c>
      <c r="AA26" s="3">
        <v>0</v>
      </c>
      <c r="AC26" s="3">
        <v>74485</v>
      </c>
      <c r="AE26" s="3">
        <v>991417</v>
      </c>
      <c r="AG26" s="3">
        <v>69366079518</v>
      </c>
      <c r="AI26" s="3">
        <v>73832310712</v>
      </c>
      <c r="AK26" s="8">
        <v>4.4013425496075105E-3</v>
      </c>
    </row>
    <row r="27" spans="1:37" x14ac:dyDescent="0.25">
      <c r="A27" s="2" t="s">
        <v>120</v>
      </c>
      <c r="C27" s="2" t="s">
        <v>67</v>
      </c>
      <c r="E27" s="2" t="s">
        <v>67</v>
      </c>
      <c r="G27" s="2" t="s">
        <v>121</v>
      </c>
      <c r="I27" s="2" t="s">
        <v>122</v>
      </c>
      <c r="K27" s="3">
        <v>0</v>
      </c>
      <c r="M27" s="3">
        <v>0</v>
      </c>
      <c r="O27" s="3">
        <v>45693</v>
      </c>
      <c r="Q27" s="3">
        <v>39918055280</v>
      </c>
      <c r="S27" s="3">
        <v>44416190575</v>
      </c>
      <c r="U27" s="3">
        <v>0</v>
      </c>
      <c r="W27" s="3">
        <v>0</v>
      </c>
      <c r="Y27" s="3">
        <v>0</v>
      </c>
      <c r="AA27" s="3">
        <v>0</v>
      </c>
      <c r="AC27" s="3">
        <v>45693</v>
      </c>
      <c r="AE27" s="3">
        <v>984200</v>
      </c>
      <c r="AG27" s="3">
        <v>39918055280</v>
      </c>
      <c r="AI27" s="3">
        <v>44962899597</v>
      </c>
      <c r="AK27" s="8">
        <v>2.6803593337603911E-3</v>
      </c>
    </row>
    <row r="28" spans="1:37" x14ac:dyDescent="0.25">
      <c r="A28" s="2" t="s">
        <v>123</v>
      </c>
      <c r="C28" s="2" t="s">
        <v>67</v>
      </c>
      <c r="E28" s="2" t="s">
        <v>67</v>
      </c>
      <c r="G28" s="2" t="s">
        <v>124</v>
      </c>
      <c r="I28" s="2" t="s">
        <v>125</v>
      </c>
      <c r="K28" s="3">
        <v>16</v>
      </c>
      <c r="M28" s="3">
        <v>16</v>
      </c>
      <c r="O28" s="3">
        <v>12000</v>
      </c>
      <c r="Q28" s="3">
        <v>11660459708</v>
      </c>
      <c r="S28" s="3">
        <v>11661885900</v>
      </c>
      <c r="U28" s="3">
        <v>0</v>
      </c>
      <c r="W28" s="3">
        <v>0</v>
      </c>
      <c r="Y28" s="3">
        <v>0</v>
      </c>
      <c r="AA28" s="3">
        <v>0</v>
      </c>
      <c r="AC28" s="3">
        <v>12000</v>
      </c>
      <c r="AE28" s="3">
        <v>1000001</v>
      </c>
      <c r="AG28" s="3">
        <v>11660459708</v>
      </c>
      <c r="AI28" s="3">
        <v>11997836997</v>
      </c>
      <c r="AK28" s="8">
        <v>7.1522332118434731E-4</v>
      </c>
    </row>
    <row r="29" spans="1:37" x14ac:dyDescent="0.25">
      <c r="A29" s="2" t="s">
        <v>126</v>
      </c>
      <c r="C29" s="2" t="s">
        <v>67</v>
      </c>
      <c r="E29" s="2" t="s">
        <v>67</v>
      </c>
      <c r="G29" s="2" t="s">
        <v>127</v>
      </c>
      <c r="I29" s="2" t="s">
        <v>128</v>
      </c>
      <c r="K29" s="3">
        <v>18</v>
      </c>
      <c r="M29" s="3">
        <v>18</v>
      </c>
      <c r="O29" s="3">
        <v>2000</v>
      </c>
      <c r="Q29" s="3">
        <v>1960355250</v>
      </c>
      <c r="S29" s="3">
        <v>1859662885</v>
      </c>
      <c r="U29" s="3">
        <v>0</v>
      </c>
      <c r="W29" s="3">
        <v>0</v>
      </c>
      <c r="Y29" s="3">
        <v>0</v>
      </c>
      <c r="AA29" s="3">
        <v>0</v>
      </c>
      <c r="AC29" s="3">
        <v>2000</v>
      </c>
      <c r="AE29" s="3">
        <v>930000</v>
      </c>
      <c r="AG29" s="3">
        <v>1960355250</v>
      </c>
      <c r="AI29" s="3">
        <v>1859662885</v>
      </c>
      <c r="AK29" s="8">
        <v>1.1085950452781975E-4</v>
      </c>
    </row>
    <row r="30" spans="1:37" ht="23.25" thickBot="1" x14ac:dyDescent="0.3">
      <c r="Q30" s="6">
        <v>1308904065424</v>
      </c>
      <c r="S30" s="6">
        <f>SUM(S9:S29)</f>
        <v>1399248948716</v>
      </c>
      <c r="W30" s="6">
        <f>SUM(W9:W29)</f>
        <v>47922884446</v>
      </c>
      <c r="AA30" s="6">
        <f>SUM(AA9:AA29)</f>
        <v>0</v>
      </c>
      <c r="AC30" s="3"/>
      <c r="AG30" s="6">
        <f>SUM(AG9:AG29)</f>
        <v>1356826949870</v>
      </c>
      <c r="AI30" s="6">
        <f>SUM(AI9:AI29)</f>
        <v>1464833067259</v>
      </c>
      <c r="AK30" s="10">
        <f>SUM(AK9:AK29)</f>
        <v>8.7322637539383505E-2</v>
      </c>
    </row>
    <row r="31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15" sqref="S15"/>
    </sheetView>
  </sheetViews>
  <sheetFormatPr defaultRowHeight="22.5" x14ac:dyDescent="0.25"/>
  <cols>
    <col min="1" max="1" width="29.42578125" style="2" bestFit="1" customWidth="1"/>
    <col min="2" max="2" width="1" style="2" customWidth="1"/>
    <col min="3" max="3" width="22.7109375" style="2" bestFit="1" customWidth="1"/>
    <col min="4" max="4" width="1" style="2" customWidth="1"/>
    <col min="5" max="5" width="16" style="2" bestFit="1" customWidth="1"/>
    <col min="6" max="6" width="1" style="2" customWidth="1"/>
    <col min="7" max="7" width="12.7109375" style="2" bestFit="1" customWidth="1"/>
    <col min="8" max="8" width="1" style="2" customWidth="1"/>
    <col min="9" max="9" width="9.28515625" style="2" bestFit="1" customWidth="1"/>
    <col min="10" max="10" width="1" style="2" customWidth="1"/>
    <col min="11" max="11" width="20.28515625" style="2" bestFit="1" customWidth="1"/>
    <col min="12" max="12" width="1" style="2" customWidth="1"/>
    <col min="13" max="13" width="20.4257812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21.28515625" style="2" bestFit="1" customWidth="1"/>
    <col min="18" max="18" width="1" style="2" customWidth="1"/>
    <col min="19" max="19" width="21.425781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130</v>
      </c>
      <c r="C6" s="16" t="s">
        <v>131</v>
      </c>
      <c r="D6" s="16" t="s">
        <v>131</v>
      </c>
      <c r="E6" s="16" t="s">
        <v>131</v>
      </c>
      <c r="F6" s="16" t="s">
        <v>131</v>
      </c>
      <c r="G6" s="16" t="s">
        <v>131</v>
      </c>
      <c r="H6" s="16" t="s">
        <v>131</v>
      </c>
      <c r="I6" s="16" t="s">
        <v>131</v>
      </c>
      <c r="K6" s="16" t="s">
        <v>190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19" ht="24" x14ac:dyDescent="0.25">
      <c r="A7" s="16" t="s">
        <v>130</v>
      </c>
      <c r="C7" s="16" t="s">
        <v>132</v>
      </c>
      <c r="E7" s="16" t="s">
        <v>133</v>
      </c>
      <c r="G7" s="16" t="s">
        <v>134</v>
      </c>
      <c r="I7" s="16" t="s">
        <v>64</v>
      </c>
      <c r="K7" s="16" t="s">
        <v>135</v>
      </c>
      <c r="M7" s="16" t="s">
        <v>136</v>
      </c>
      <c r="O7" s="16" t="s">
        <v>137</v>
      </c>
      <c r="Q7" s="16" t="s">
        <v>135</v>
      </c>
      <c r="S7" s="16" t="s">
        <v>129</v>
      </c>
    </row>
    <row r="8" spans="1:19" x14ac:dyDescent="0.25">
      <c r="A8" s="2" t="s">
        <v>138</v>
      </c>
      <c r="C8" s="2" t="s">
        <v>139</v>
      </c>
      <c r="E8" s="2" t="s">
        <v>140</v>
      </c>
      <c r="G8" s="2" t="s">
        <v>141</v>
      </c>
      <c r="I8" s="2">
        <v>0</v>
      </c>
      <c r="K8" s="3">
        <v>1650718</v>
      </c>
      <c r="M8" s="3">
        <v>1650718</v>
      </c>
      <c r="O8" s="3">
        <v>0</v>
      </c>
      <c r="Q8" s="3">
        <v>3301436</v>
      </c>
      <c r="S8" s="8">
        <v>1.9680747631327122E-7</v>
      </c>
    </row>
    <row r="9" spans="1:19" x14ac:dyDescent="0.25">
      <c r="A9" s="2" t="s">
        <v>142</v>
      </c>
      <c r="C9" s="2" t="s">
        <v>143</v>
      </c>
      <c r="E9" s="2" t="s">
        <v>140</v>
      </c>
      <c r="G9" s="2" t="s">
        <v>144</v>
      </c>
      <c r="I9" s="2">
        <v>0</v>
      </c>
      <c r="K9" s="3">
        <v>2165347807649</v>
      </c>
      <c r="M9" s="3">
        <v>1787554517687</v>
      </c>
      <c r="O9" s="3">
        <v>872744560262</v>
      </c>
      <c r="Q9" s="3">
        <v>3080157765074</v>
      </c>
      <c r="S9" s="8">
        <v>0.18361648579313355</v>
      </c>
    </row>
    <row r="10" spans="1:19" x14ac:dyDescent="0.25">
      <c r="A10" s="2" t="s">
        <v>142</v>
      </c>
      <c r="C10" s="2" t="s">
        <v>145</v>
      </c>
      <c r="E10" s="2" t="s">
        <v>146</v>
      </c>
      <c r="G10" s="2" t="s">
        <v>147</v>
      </c>
      <c r="I10" s="2">
        <v>0</v>
      </c>
      <c r="K10" s="3">
        <v>500000</v>
      </c>
      <c r="M10" s="3">
        <v>0</v>
      </c>
      <c r="O10" s="3">
        <v>0</v>
      </c>
      <c r="Q10" s="3">
        <v>500000</v>
      </c>
      <c r="S10" s="8">
        <v>2.9806344317029198E-8</v>
      </c>
    </row>
    <row r="11" spans="1:19" ht="23.25" thickBot="1" x14ac:dyDescent="0.3">
      <c r="K11" s="6">
        <f>SUM(K8:K10)</f>
        <v>2165349958367</v>
      </c>
      <c r="M11" s="6">
        <f>SUM(M8:M10)</f>
        <v>1787556168405</v>
      </c>
      <c r="O11" s="6">
        <f>SUM(O8:O10)</f>
        <v>872744560262</v>
      </c>
      <c r="Q11" s="6">
        <f>SUM(Q8:Q10)</f>
        <v>3080161566510</v>
      </c>
      <c r="S11" s="10">
        <f>SUM(S8:S10)</f>
        <v>0.18361671240695418</v>
      </c>
    </row>
    <row r="12" spans="1:19" ht="23.25" thickTop="1" x14ac:dyDescent="0.25"/>
    <row r="13" spans="1:19" x14ac:dyDescent="0.25">
      <c r="Q13" s="3"/>
    </row>
    <row r="14" spans="1:19" x14ac:dyDescent="0.25">
      <c r="Q14" s="3"/>
      <c r="S14" s="3"/>
    </row>
  </sheetData>
  <mergeCells count="17"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pageSetup paperSize="9" orientation="portrait" r:id="rId1"/>
  <ignoredErrors>
    <ignoredError sqref="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C15" sqref="C15"/>
    </sheetView>
  </sheetViews>
  <sheetFormatPr defaultRowHeight="22.5" x14ac:dyDescent="0.25"/>
  <cols>
    <col min="1" max="1" width="28.85546875" style="2" bestFit="1" customWidth="1"/>
    <col min="2" max="2" width="1" style="2" customWidth="1"/>
    <col min="3" max="3" width="21.42578125" style="2" bestFit="1" customWidth="1"/>
    <col min="4" max="4" width="1" style="2" customWidth="1"/>
    <col min="5" max="5" width="20.42578125" style="2" bestFit="1" customWidth="1"/>
    <col min="6" max="6" width="1" style="2" customWidth="1"/>
    <col min="7" max="7" width="30.710937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 x14ac:dyDescent="0.25">
      <c r="A2" s="14" t="s">
        <v>0</v>
      </c>
      <c r="B2" s="14"/>
      <c r="C2" s="14"/>
      <c r="D2" s="14"/>
      <c r="E2" s="14"/>
      <c r="F2" s="14"/>
      <c r="G2" s="14"/>
    </row>
    <row r="3" spans="1:7" ht="24" x14ac:dyDescent="0.25">
      <c r="A3" s="14" t="s">
        <v>148</v>
      </c>
      <c r="B3" s="14"/>
      <c r="C3" s="14"/>
      <c r="D3" s="14"/>
      <c r="E3" s="14"/>
      <c r="F3" s="14"/>
      <c r="G3" s="14"/>
    </row>
    <row r="4" spans="1:7" ht="24" x14ac:dyDescent="0.25">
      <c r="A4" s="14" t="s">
        <v>2</v>
      </c>
      <c r="B4" s="14"/>
      <c r="C4" s="14"/>
      <c r="D4" s="14"/>
      <c r="E4" s="14"/>
      <c r="F4" s="14"/>
      <c r="G4" s="14"/>
    </row>
    <row r="6" spans="1:7" ht="24" x14ac:dyDescent="0.25">
      <c r="A6" s="16" t="s">
        <v>152</v>
      </c>
      <c r="C6" s="16" t="s">
        <v>135</v>
      </c>
      <c r="E6" s="16" t="s">
        <v>177</v>
      </c>
      <c r="G6" s="16" t="s">
        <v>13</v>
      </c>
    </row>
    <row r="7" spans="1:7" x14ac:dyDescent="0.25">
      <c r="A7" s="2" t="s">
        <v>187</v>
      </c>
      <c r="C7" s="3">
        <v>3005231913065</v>
      </c>
      <c r="E7" s="8">
        <f>C7/$C$11</f>
        <v>0.98686637413201106</v>
      </c>
      <c r="G7" s="8">
        <v>0.17914995430667952</v>
      </c>
    </row>
    <row r="8" spans="1:7" x14ac:dyDescent="0.25">
      <c r="A8" s="2" t="s">
        <v>188</v>
      </c>
      <c r="C8" s="3">
        <v>23823661804</v>
      </c>
      <c r="E8" s="8">
        <f t="shared" ref="E8:E9" si="0">C8/$C$11</f>
        <v>7.823280007392977E-3</v>
      </c>
      <c r="G8" s="8">
        <v>1.4201925332449621E-3</v>
      </c>
    </row>
    <row r="9" spans="1:7" x14ac:dyDescent="0.25">
      <c r="A9" s="2" t="s">
        <v>189</v>
      </c>
      <c r="C9" s="3">
        <v>14522442527</v>
      </c>
      <c r="E9" s="8">
        <f t="shared" si="0"/>
        <v>4.7689198753197957E-3</v>
      </c>
      <c r="G9" s="8">
        <v>8.6572184456805922E-4</v>
      </c>
    </row>
    <row r="10" spans="1:7" x14ac:dyDescent="0.25">
      <c r="A10" s="2" t="s">
        <v>185</v>
      </c>
      <c r="C10" s="3">
        <v>1648764911</v>
      </c>
      <c r="E10" s="8">
        <f>C10/$C$11</f>
        <v>5.4142598527618692E-4</v>
      </c>
      <c r="G10" s="8">
        <v>9.8287309270204013E-5</v>
      </c>
    </row>
    <row r="11" spans="1:7" ht="23.25" thickBot="1" x14ac:dyDescent="0.3">
      <c r="C11" s="6">
        <f>SUM(C7:C10)</f>
        <v>3045226782307</v>
      </c>
      <c r="E11" s="11">
        <f>SUM(E7:E10)</f>
        <v>1</v>
      </c>
      <c r="G11" s="10">
        <f>SUM(G7:G10)</f>
        <v>0.18153415599376274</v>
      </c>
    </row>
    <row r="12" spans="1:7" ht="23.25" thickTop="1" x14ac:dyDescent="0.25"/>
    <row r="14" spans="1:7" x14ac:dyDescent="0.2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5"/>
  <sheetViews>
    <sheetView rightToLeft="1" workbookViewId="0">
      <selection activeCell="M8" sqref="M8:M12"/>
    </sheetView>
  </sheetViews>
  <sheetFormatPr defaultRowHeight="22.5" x14ac:dyDescent="0.25"/>
  <cols>
    <col min="1" max="1" width="35" style="2" bestFit="1" customWidth="1"/>
    <col min="2" max="2" width="1" style="2" customWidth="1"/>
    <col min="3" max="3" width="16.28515625" style="2" bestFit="1" customWidth="1"/>
    <col min="4" max="4" width="1" style="2" customWidth="1"/>
    <col min="5" max="5" width="15.5703125" style="2" bestFit="1" customWidth="1"/>
    <col min="6" max="6" width="1" style="2" customWidth="1"/>
    <col min="7" max="7" width="9.28515625" style="2" bestFit="1" customWidth="1"/>
    <col min="8" max="8" width="1" style="2" customWidth="1"/>
    <col min="9" max="9" width="17.285156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2.7109375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6" t="s">
        <v>149</v>
      </c>
      <c r="B6" s="16" t="s">
        <v>149</v>
      </c>
      <c r="C6" s="16" t="s">
        <v>149</v>
      </c>
      <c r="D6" s="16" t="s">
        <v>149</v>
      </c>
      <c r="E6" s="16" t="s">
        <v>149</v>
      </c>
      <c r="F6" s="16" t="s">
        <v>149</v>
      </c>
      <c r="G6" s="16" t="s">
        <v>149</v>
      </c>
      <c r="I6" s="16" t="s">
        <v>150</v>
      </c>
      <c r="J6" s="16" t="s">
        <v>150</v>
      </c>
      <c r="K6" s="16" t="s">
        <v>150</v>
      </c>
      <c r="L6" s="16" t="s">
        <v>150</v>
      </c>
      <c r="M6" s="16" t="s">
        <v>150</v>
      </c>
      <c r="O6" s="16" t="s">
        <v>151</v>
      </c>
      <c r="P6" s="16" t="s">
        <v>151</v>
      </c>
      <c r="Q6" s="16" t="s">
        <v>151</v>
      </c>
      <c r="R6" s="16" t="s">
        <v>151</v>
      </c>
      <c r="S6" s="16" t="s">
        <v>151</v>
      </c>
    </row>
    <row r="7" spans="1:19" ht="24" x14ac:dyDescent="0.25">
      <c r="A7" s="16" t="s">
        <v>152</v>
      </c>
      <c r="C7" s="16" t="s">
        <v>153</v>
      </c>
      <c r="E7" s="16" t="s">
        <v>63</v>
      </c>
      <c r="G7" s="16" t="s">
        <v>64</v>
      </c>
      <c r="I7" s="16" t="s">
        <v>154</v>
      </c>
      <c r="K7" s="16" t="s">
        <v>155</v>
      </c>
      <c r="M7" s="16" t="s">
        <v>156</v>
      </c>
      <c r="O7" s="16" t="s">
        <v>154</v>
      </c>
      <c r="Q7" s="16" t="s">
        <v>155</v>
      </c>
      <c r="S7" s="16" t="s">
        <v>156</v>
      </c>
    </row>
    <row r="8" spans="1:19" x14ac:dyDescent="0.25">
      <c r="A8" s="2" t="s">
        <v>126</v>
      </c>
      <c r="C8" s="2" t="s">
        <v>157</v>
      </c>
      <c r="E8" s="2" t="s">
        <v>128</v>
      </c>
      <c r="G8" s="3">
        <v>18</v>
      </c>
      <c r="I8" s="3">
        <v>30259565</v>
      </c>
      <c r="K8" s="2">
        <v>0</v>
      </c>
      <c r="M8" s="3">
        <v>30259565</v>
      </c>
      <c r="O8" s="3">
        <v>30259565</v>
      </c>
      <c r="Q8" s="2">
        <v>0</v>
      </c>
      <c r="S8" s="3">
        <v>30259565</v>
      </c>
    </row>
    <row r="9" spans="1:19" x14ac:dyDescent="0.25">
      <c r="A9" s="2" t="s">
        <v>123</v>
      </c>
      <c r="C9" s="2" t="s">
        <v>157</v>
      </c>
      <c r="E9" s="2" t="s">
        <v>125</v>
      </c>
      <c r="G9" s="3">
        <v>16</v>
      </c>
      <c r="I9" s="3">
        <v>167322454</v>
      </c>
      <c r="K9" s="2">
        <v>0</v>
      </c>
      <c r="M9" s="3">
        <v>167322454</v>
      </c>
      <c r="O9" s="3">
        <v>167322454</v>
      </c>
      <c r="Q9" s="2">
        <v>0</v>
      </c>
      <c r="S9" s="3">
        <v>167322454</v>
      </c>
    </row>
    <row r="10" spans="1:19" x14ac:dyDescent="0.25">
      <c r="A10" s="2" t="s">
        <v>66</v>
      </c>
      <c r="C10" s="2" t="s">
        <v>157</v>
      </c>
      <c r="E10" s="2" t="s">
        <v>69</v>
      </c>
      <c r="G10" s="3">
        <v>19</v>
      </c>
      <c r="I10" s="3">
        <v>825380249</v>
      </c>
      <c r="K10" s="2">
        <v>0</v>
      </c>
      <c r="M10" s="3">
        <v>825380249</v>
      </c>
      <c r="O10" s="3">
        <v>825380249</v>
      </c>
      <c r="Q10" s="2">
        <v>0</v>
      </c>
      <c r="S10" s="3">
        <v>825380249</v>
      </c>
    </row>
    <row r="11" spans="1:19" x14ac:dyDescent="0.25">
      <c r="A11" s="2" t="s">
        <v>70</v>
      </c>
      <c r="C11" s="2" t="s">
        <v>157</v>
      </c>
      <c r="E11" s="2" t="s">
        <v>72</v>
      </c>
      <c r="G11" s="3">
        <v>20</v>
      </c>
      <c r="I11" s="3">
        <v>2515921850</v>
      </c>
      <c r="K11" s="2">
        <v>0</v>
      </c>
      <c r="M11" s="3">
        <v>2515921850</v>
      </c>
      <c r="O11" s="3">
        <v>2515921850</v>
      </c>
      <c r="Q11" s="2">
        <v>0</v>
      </c>
      <c r="S11" s="3">
        <v>2515921850</v>
      </c>
    </row>
    <row r="12" spans="1:19" x14ac:dyDescent="0.25">
      <c r="A12" s="2" t="s">
        <v>73</v>
      </c>
      <c r="C12" s="2" t="s">
        <v>157</v>
      </c>
      <c r="E12" s="2" t="s">
        <v>75</v>
      </c>
      <c r="G12" s="3">
        <v>20</v>
      </c>
      <c r="I12" s="3">
        <v>2623543580</v>
      </c>
      <c r="K12" s="2">
        <v>0</v>
      </c>
      <c r="M12" s="3">
        <v>2623543580</v>
      </c>
      <c r="O12" s="3">
        <v>2623543580</v>
      </c>
      <c r="Q12" s="2">
        <v>0</v>
      </c>
      <c r="S12" s="3">
        <v>2623543580</v>
      </c>
    </row>
    <row r="13" spans="1:19" x14ac:dyDescent="0.25">
      <c r="A13" s="2" t="s">
        <v>142</v>
      </c>
      <c r="C13" s="3">
        <v>1</v>
      </c>
      <c r="E13" s="2" t="s">
        <v>157</v>
      </c>
      <c r="G13" s="2">
        <v>0</v>
      </c>
      <c r="I13" s="3">
        <v>14522442527</v>
      </c>
      <c r="K13" s="3">
        <v>0</v>
      </c>
      <c r="M13" s="3">
        <v>14522442527</v>
      </c>
      <c r="O13" s="3">
        <v>14522442527</v>
      </c>
      <c r="Q13" s="3">
        <v>0</v>
      </c>
      <c r="S13" s="3">
        <v>14522442527</v>
      </c>
    </row>
    <row r="14" spans="1:19" ht="23.25" thickBot="1" x14ac:dyDescent="0.3">
      <c r="I14" s="6">
        <f>SUM(I8:I13)</f>
        <v>20684870225</v>
      </c>
      <c r="K14" s="5">
        <f>SUM(K8:K13)</f>
        <v>0</v>
      </c>
      <c r="M14" s="6">
        <f>SUM(M8:M13)</f>
        <v>20684870225</v>
      </c>
      <c r="O14" s="6">
        <f>SUM(O8:O13)</f>
        <v>20684870225</v>
      </c>
      <c r="Q14" s="5">
        <f>SUM(Q8:Q13)</f>
        <v>0</v>
      </c>
      <c r="S14" s="6">
        <f>SUM(S8:S13)</f>
        <v>20684870225</v>
      </c>
    </row>
    <row r="15" spans="1:19" ht="23.25" thickTop="1" x14ac:dyDescent="0.25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S15" sqref="S15"/>
    </sheetView>
  </sheetViews>
  <sheetFormatPr defaultRowHeight="22.5" x14ac:dyDescent="0.25"/>
  <cols>
    <col min="1" max="1" width="29.57031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32.7109375" style="2" bestFit="1" customWidth="1"/>
    <col min="6" max="6" width="1" style="2" customWidth="1"/>
    <col min="7" max="7" width="22.42578125" style="2" bestFit="1" customWidth="1"/>
    <col min="8" max="8" width="1" style="2" customWidth="1"/>
    <col min="9" max="9" width="22" style="2" bestFit="1" customWidth="1"/>
    <col min="10" max="10" width="1" style="2" customWidth="1"/>
    <col min="11" max="11" width="16" style="2" bestFit="1" customWidth="1"/>
    <col min="12" max="12" width="1" style="2" customWidth="1"/>
    <col min="13" max="13" width="23.140625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23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" x14ac:dyDescent="0.25">
      <c r="A3" s="14" t="s">
        <v>148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6" spans="1:19" ht="24" x14ac:dyDescent="0.25">
      <c r="A6" s="15" t="s">
        <v>3</v>
      </c>
      <c r="C6" s="16" t="s">
        <v>158</v>
      </c>
      <c r="D6" s="16" t="s">
        <v>158</v>
      </c>
      <c r="E6" s="16" t="s">
        <v>158</v>
      </c>
      <c r="F6" s="16" t="s">
        <v>158</v>
      </c>
      <c r="G6" s="16" t="s">
        <v>158</v>
      </c>
      <c r="I6" s="16" t="s">
        <v>150</v>
      </c>
      <c r="J6" s="16" t="s">
        <v>150</v>
      </c>
      <c r="K6" s="16" t="s">
        <v>150</v>
      </c>
      <c r="L6" s="16" t="s">
        <v>150</v>
      </c>
      <c r="M6" s="16" t="s">
        <v>150</v>
      </c>
      <c r="O6" s="16" t="s">
        <v>151</v>
      </c>
      <c r="P6" s="16" t="s">
        <v>151</v>
      </c>
      <c r="Q6" s="16" t="s">
        <v>151</v>
      </c>
      <c r="R6" s="16" t="s">
        <v>151</v>
      </c>
      <c r="S6" s="16" t="s">
        <v>151</v>
      </c>
    </row>
    <row r="7" spans="1:19" ht="24" x14ac:dyDescent="0.25">
      <c r="A7" s="16" t="s">
        <v>3</v>
      </c>
      <c r="C7" s="16" t="s">
        <v>159</v>
      </c>
      <c r="E7" s="16" t="s">
        <v>160</v>
      </c>
      <c r="G7" s="16" t="s">
        <v>161</v>
      </c>
      <c r="I7" s="16" t="s">
        <v>162</v>
      </c>
      <c r="K7" s="16" t="s">
        <v>155</v>
      </c>
      <c r="M7" s="16" t="s">
        <v>163</v>
      </c>
      <c r="O7" s="16" t="s">
        <v>162</v>
      </c>
      <c r="Q7" s="16" t="s">
        <v>155</v>
      </c>
      <c r="S7" s="16" t="s">
        <v>163</v>
      </c>
    </row>
    <row r="8" spans="1:19" x14ac:dyDescent="0.25">
      <c r="A8" s="2" t="s">
        <v>44</v>
      </c>
      <c r="C8" s="2" t="s">
        <v>164</v>
      </c>
      <c r="E8" s="3">
        <v>800401</v>
      </c>
      <c r="G8" s="3">
        <v>1600</v>
      </c>
      <c r="I8" s="3">
        <v>1280641600</v>
      </c>
      <c r="K8" s="3">
        <v>77464807</v>
      </c>
      <c r="M8" s="3">
        <v>1203176793</v>
      </c>
      <c r="O8" s="3">
        <v>1280641600</v>
      </c>
      <c r="Q8" s="3">
        <v>77464807</v>
      </c>
      <c r="S8" s="3">
        <v>1203176793</v>
      </c>
    </row>
    <row r="9" spans="1:19" x14ac:dyDescent="0.25">
      <c r="A9" s="2" t="s">
        <v>39</v>
      </c>
      <c r="C9" s="2" t="s">
        <v>165</v>
      </c>
      <c r="E9" s="3">
        <v>4032094</v>
      </c>
      <c r="G9" s="3">
        <v>1000</v>
      </c>
      <c r="I9" s="3">
        <v>4032094000</v>
      </c>
      <c r="K9" s="3">
        <v>377623952</v>
      </c>
      <c r="M9" s="3">
        <v>3654470048</v>
      </c>
      <c r="O9" s="3">
        <v>4032094000</v>
      </c>
      <c r="Q9" s="3">
        <v>377623952</v>
      </c>
      <c r="S9" s="3">
        <v>3654470048</v>
      </c>
    </row>
    <row r="10" spans="1:19" x14ac:dyDescent="0.25">
      <c r="A10" s="2" t="s">
        <v>55</v>
      </c>
      <c r="C10" s="2" t="s">
        <v>164</v>
      </c>
      <c r="E10" s="3">
        <v>100000</v>
      </c>
      <c r="G10" s="3">
        <v>1210</v>
      </c>
      <c r="I10" s="3">
        <v>121000000</v>
      </c>
      <c r="K10" s="3">
        <v>11477371</v>
      </c>
      <c r="M10" s="3">
        <v>109522629</v>
      </c>
      <c r="O10" s="3">
        <v>121000000</v>
      </c>
      <c r="Q10" s="3">
        <v>11477371</v>
      </c>
      <c r="S10" s="3">
        <v>109522629</v>
      </c>
    </row>
    <row r="11" spans="1:19" x14ac:dyDescent="0.25">
      <c r="A11" s="2" t="s">
        <v>35</v>
      </c>
      <c r="C11" s="2" t="s">
        <v>6</v>
      </c>
      <c r="E11" s="3">
        <v>350000</v>
      </c>
      <c r="G11" s="3">
        <v>1600</v>
      </c>
      <c r="I11" s="3">
        <v>560000000</v>
      </c>
      <c r="K11" s="3">
        <v>80469208</v>
      </c>
      <c r="M11" s="3">
        <v>479530792</v>
      </c>
      <c r="O11" s="3">
        <v>560000000</v>
      </c>
      <c r="Q11" s="3">
        <v>80469208</v>
      </c>
      <c r="S11" s="3">
        <v>479530792</v>
      </c>
    </row>
    <row r="12" spans="1:19" x14ac:dyDescent="0.25">
      <c r="A12" s="2" t="s">
        <v>21</v>
      </c>
      <c r="C12" s="2" t="s">
        <v>166</v>
      </c>
      <c r="E12" s="3">
        <v>2061247</v>
      </c>
      <c r="G12" s="3">
        <v>4200</v>
      </c>
      <c r="I12" s="3">
        <v>8657237400</v>
      </c>
      <c r="K12" s="3">
        <v>1164903906</v>
      </c>
      <c r="M12" s="3">
        <v>7492333494</v>
      </c>
      <c r="O12" s="3">
        <v>8657237400</v>
      </c>
      <c r="Q12" s="3">
        <v>1164903906</v>
      </c>
      <c r="S12" s="3">
        <v>7492333494</v>
      </c>
    </row>
    <row r="13" spans="1:19" ht="23.25" thickBot="1" x14ac:dyDescent="0.3">
      <c r="I13" s="6">
        <f>SUM(I8:I12)</f>
        <v>14650973000</v>
      </c>
      <c r="K13" s="6">
        <f>SUM(K8:K12)</f>
        <v>1711939244</v>
      </c>
      <c r="M13" s="6">
        <f>SUM(M8:M12)</f>
        <v>12939033756</v>
      </c>
      <c r="O13" s="6">
        <f>SUM(O8:O12)</f>
        <v>14650973000</v>
      </c>
      <c r="Q13" s="6">
        <f>SUM(Q8:Q12)</f>
        <v>1711939244</v>
      </c>
      <c r="S13" s="6">
        <f>SUM(S8:S12)</f>
        <v>12939033756</v>
      </c>
    </row>
    <row r="14" spans="1:19" ht="23.25" thickTop="1" x14ac:dyDescent="0.25"/>
    <row r="15" spans="1:19" x14ac:dyDescent="0.25">
      <c r="M15" s="3"/>
      <c r="S15" s="3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9"/>
  <sheetViews>
    <sheetView rightToLeft="1" topLeftCell="A43" workbookViewId="0">
      <selection activeCell="I48" sqref="I48:I66"/>
    </sheetView>
  </sheetViews>
  <sheetFormatPr defaultRowHeight="22.5" x14ac:dyDescent="0.25"/>
  <cols>
    <col min="1" max="1" width="36.5703125" style="2" bestFit="1" customWidth="1"/>
    <col min="2" max="2" width="1" style="2" customWidth="1"/>
    <col min="3" max="3" width="13.85546875" style="2" bestFit="1" customWidth="1"/>
    <col min="4" max="4" width="1" style="2" customWidth="1"/>
    <col min="5" max="5" width="21.7109375" style="2" bestFit="1" customWidth="1"/>
    <col min="6" max="6" width="1" style="2" customWidth="1"/>
    <col min="7" max="7" width="22" style="2" bestFit="1" customWidth="1"/>
    <col min="8" max="8" width="1" style="2" customWidth="1"/>
    <col min="9" max="9" width="31" style="2" bestFit="1" customWidth="1"/>
    <col min="10" max="10" width="1" style="2" customWidth="1"/>
    <col min="11" max="11" width="13.85546875" style="2" bestFit="1" customWidth="1"/>
    <col min="12" max="12" width="1" style="2" customWidth="1"/>
    <col min="13" max="13" width="21.7109375" style="2" bestFit="1" customWidth="1"/>
    <col min="14" max="14" width="1" style="2" customWidth="1"/>
    <col min="15" max="15" width="22" style="2" bestFit="1" customWidth="1"/>
    <col min="16" max="16" width="1" style="2" customWidth="1"/>
    <col min="17" max="17" width="31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150</v>
      </c>
      <c r="D6" s="16" t="s">
        <v>150</v>
      </c>
      <c r="E6" s="16" t="s">
        <v>150</v>
      </c>
      <c r="F6" s="16" t="s">
        <v>150</v>
      </c>
      <c r="G6" s="16" t="s">
        <v>150</v>
      </c>
      <c r="H6" s="16" t="s">
        <v>150</v>
      </c>
      <c r="I6" s="16" t="s">
        <v>150</v>
      </c>
      <c r="K6" s="16" t="s">
        <v>151</v>
      </c>
      <c r="L6" s="16" t="s">
        <v>151</v>
      </c>
      <c r="M6" s="16" t="s">
        <v>151</v>
      </c>
      <c r="N6" s="16" t="s">
        <v>151</v>
      </c>
      <c r="O6" s="16" t="s">
        <v>151</v>
      </c>
      <c r="P6" s="16" t="s">
        <v>151</v>
      </c>
      <c r="Q6" s="16" t="s">
        <v>151</v>
      </c>
    </row>
    <row r="7" spans="1:17" ht="24" x14ac:dyDescent="0.25">
      <c r="A7" s="16" t="s">
        <v>3</v>
      </c>
      <c r="C7" s="16" t="s">
        <v>7</v>
      </c>
      <c r="E7" s="16" t="s">
        <v>167</v>
      </c>
      <c r="G7" s="16" t="s">
        <v>168</v>
      </c>
      <c r="I7" s="16" t="s">
        <v>169</v>
      </c>
      <c r="K7" s="16" t="s">
        <v>7</v>
      </c>
      <c r="M7" s="16" t="s">
        <v>167</v>
      </c>
      <c r="O7" s="16" t="s">
        <v>168</v>
      </c>
      <c r="Q7" s="16" t="s">
        <v>169</v>
      </c>
    </row>
    <row r="8" spans="1:17" x14ac:dyDescent="0.25">
      <c r="A8" s="2" t="s">
        <v>30</v>
      </c>
      <c r="C8" s="3">
        <v>10100000</v>
      </c>
      <c r="E8" s="3">
        <v>664633531262</v>
      </c>
      <c r="G8" s="3">
        <v>571767478140</v>
      </c>
      <c r="I8" s="3">
        <f>E8-G8</f>
        <v>92866053122</v>
      </c>
      <c r="K8" s="3">
        <v>10100000</v>
      </c>
      <c r="M8" s="3">
        <v>664633531262</v>
      </c>
      <c r="O8" s="3">
        <v>571767478140</v>
      </c>
      <c r="Q8" s="3">
        <f>M8-O8</f>
        <v>92866053122</v>
      </c>
    </row>
    <row r="9" spans="1:17" x14ac:dyDescent="0.25">
      <c r="A9" s="2" t="s">
        <v>39</v>
      </c>
      <c r="C9" s="3">
        <v>4032094</v>
      </c>
      <c r="E9" s="3">
        <v>109971238513</v>
      </c>
      <c r="G9" s="3">
        <v>68646891509</v>
      </c>
      <c r="I9" s="3">
        <f t="shared" ref="I9:I66" si="0">E9-G9</f>
        <v>41324347004</v>
      </c>
      <c r="K9" s="3">
        <v>4032094</v>
      </c>
      <c r="M9" s="3">
        <v>109971238513</v>
      </c>
      <c r="O9" s="3">
        <v>68646891509</v>
      </c>
      <c r="Q9" s="3">
        <f t="shared" ref="Q9:Q66" si="1">M9-O9</f>
        <v>41324347004</v>
      </c>
    </row>
    <row r="10" spans="1:17" x14ac:dyDescent="0.25">
      <c r="A10" s="2" t="s">
        <v>55</v>
      </c>
      <c r="C10" s="3">
        <v>100000</v>
      </c>
      <c r="E10" s="3">
        <v>3216242737</v>
      </c>
      <c r="G10" s="3">
        <v>2221272207</v>
      </c>
      <c r="I10" s="3">
        <f t="shared" si="0"/>
        <v>994970530</v>
      </c>
      <c r="K10" s="3">
        <v>100000</v>
      </c>
      <c r="M10" s="3">
        <v>3216242737</v>
      </c>
      <c r="O10" s="3">
        <v>2221272207</v>
      </c>
      <c r="Q10" s="3">
        <f t="shared" si="1"/>
        <v>994970530</v>
      </c>
    </row>
    <row r="11" spans="1:17" x14ac:dyDescent="0.25">
      <c r="A11" s="2" t="s">
        <v>46</v>
      </c>
      <c r="C11" s="3">
        <v>7500000</v>
      </c>
      <c r="E11" s="3">
        <v>131749702500</v>
      </c>
      <c r="G11" s="3">
        <v>98454585375</v>
      </c>
      <c r="I11" s="3">
        <f t="shared" si="0"/>
        <v>33295117125</v>
      </c>
      <c r="K11" s="3">
        <v>7500000</v>
      </c>
      <c r="M11" s="3">
        <v>131749702500</v>
      </c>
      <c r="O11" s="3">
        <v>98454585375</v>
      </c>
      <c r="Q11" s="3">
        <f t="shared" si="1"/>
        <v>33295117125</v>
      </c>
    </row>
    <row r="12" spans="1:17" x14ac:dyDescent="0.25">
      <c r="A12" s="2" t="s">
        <v>49</v>
      </c>
      <c r="C12" s="3">
        <v>9700000</v>
      </c>
      <c r="E12" s="3">
        <v>288748450550</v>
      </c>
      <c r="G12" s="3">
        <v>225996742888</v>
      </c>
      <c r="I12" s="3">
        <f t="shared" si="0"/>
        <v>62751707662</v>
      </c>
      <c r="K12" s="3">
        <v>9700000</v>
      </c>
      <c r="M12" s="3">
        <v>288748450550</v>
      </c>
      <c r="O12" s="3">
        <v>225996742888</v>
      </c>
      <c r="Q12" s="3">
        <f t="shared" si="1"/>
        <v>62751707662</v>
      </c>
    </row>
    <row r="13" spans="1:17" x14ac:dyDescent="0.25">
      <c r="A13" s="2" t="s">
        <v>17</v>
      </c>
      <c r="C13" s="3">
        <v>8454033</v>
      </c>
      <c r="E13" s="3">
        <v>117681499402</v>
      </c>
      <c r="G13" s="3">
        <v>93641210231</v>
      </c>
      <c r="I13" s="3">
        <f t="shared" si="0"/>
        <v>24040289171</v>
      </c>
      <c r="K13" s="3">
        <v>8454033</v>
      </c>
      <c r="M13" s="3">
        <v>117681499402</v>
      </c>
      <c r="O13" s="3">
        <v>93641210231</v>
      </c>
      <c r="Q13" s="3">
        <f t="shared" si="1"/>
        <v>24040289171</v>
      </c>
    </row>
    <row r="14" spans="1:17" x14ac:dyDescent="0.25">
      <c r="A14" s="2" t="s">
        <v>20</v>
      </c>
      <c r="C14" s="3">
        <v>10320019</v>
      </c>
      <c r="E14" s="3">
        <v>407590214656</v>
      </c>
      <c r="G14" s="3">
        <v>332621541246</v>
      </c>
      <c r="I14" s="3">
        <f t="shared" si="0"/>
        <v>74968673410</v>
      </c>
      <c r="K14" s="3">
        <v>10320019</v>
      </c>
      <c r="M14" s="3">
        <v>407590214656</v>
      </c>
      <c r="O14" s="3">
        <v>332621541246</v>
      </c>
      <c r="Q14" s="3">
        <f t="shared" si="1"/>
        <v>74968673410</v>
      </c>
    </row>
    <row r="15" spans="1:17" x14ac:dyDescent="0.25">
      <c r="A15" s="2" t="s">
        <v>18</v>
      </c>
      <c r="C15" s="3">
        <v>700000</v>
      </c>
      <c r="E15" s="3">
        <v>12254908225</v>
      </c>
      <c r="G15" s="3">
        <v>8927805676</v>
      </c>
      <c r="I15" s="3">
        <f t="shared" si="0"/>
        <v>3327102549</v>
      </c>
      <c r="K15" s="3">
        <v>700000</v>
      </c>
      <c r="M15" s="3">
        <v>12254908225</v>
      </c>
      <c r="O15" s="3">
        <v>8927805676</v>
      </c>
      <c r="Q15" s="3">
        <f t="shared" si="1"/>
        <v>3327102549</v>
      </c>
    </row>
    <row r="16" spans="1:17" x14ac:dyDescent="0.25">
      <c r="A16" s="2" t="s">
        <v>50</v>
      </c>
      <c r="C16" s="3">
        <v>2975000</v>
      </c>
      <c r="E16" s="3">
        <v>174074294428</v>
      </c>
      <c r="G16" s="3">
        <v>142907044293</v>
      </c>
      <c r="I16" s="3">
        <f t="shared" si="0"/>
        <v>31167250135</v>
      </c>
      <c r="K16" s="3">
        <v>2975000</v>
      </c>
      <c r="M16" s="3">
        <v>174074294428</v>
      </c>
      <c r="O16" s="3">
        <v>142907044293</v>
      </c>
      <c r="Q16" s="3">
        <f t="shared" si="1"/>
        <v>31167250135</v>
      </c>
    </row>
    <row r="17" spans="1:17" x14ac:dyDescent="0.25">
      <c r="A17" s="2" t="s">
        <v>37</v>
      </c>
      <c r="C17" s="3">
        <v>12450</v>
      </c>
      <c r="E17" s="3">
        <v>97624633978</v>
      </c>
      <c r="G17" s="3">
        <v>94744843122</v>
      </c>
      <c r="I17" s="3">
        <f t="shared" si="0"/>
        <v>2879790856</v>
      </c>
      <c r="K17" s="3">
        <v>12450</v>
      </c>
      <c r="M17" s="3">
        <v>97624633978</v>
      </c>
      <c r="O17" s="3">
        <v>94744843122</v>
      </c>
      <c r="Q17" s="3">
        <f t="shared" si="1"/>
        <v>2879790856</v>
      </c>
    </row>
    <row r="18" spans="1:17" x14ac:dyDescent="0.25">
      <c r="A18" s="2" t="s">
        <v>35</v>
      </c>
      <c r="C18" s="3">
        <v>350000</v>
      </c>
      <c r="E18" s="3">
        <v>10828066895</v>
      </c>
      <c r="G18" s="3">
        <v>7176909210</v>
      </c>
      <c r="I18" s="3">
        <f t="shared" si="0"/>
        <v>3651157685</v>
      </c>
      <c r="K18" s="3">
        <v>350000</v>
      </c>
      <c r="M18" s="3">
        <v>10828066895</v>
      </c>
      <c r="O18" s="3">
        <v>7176909210</v>
      </c>
      <c r="Q18" s="3">
        <f t="shared" si="1"/>
        <v>3651157685</v>
      </c>
    </row>
    <row r="19" spans="1:17" x14ac:dyDescent="0.25">
      <c r="A19" s="2" t="s">
        <v>26</v>
      </c>
      <c r="C19" s="3">
        <v>1000000</v>
      </c>
      <c r="E19" s="3">
        <v>19812134750</v>
      </c>
      <c r="G19" s="3">
        <v>13623078212</v>
      </c>
      <c r="I19" s="3">
        <f t="shared" si="0"/>
        <v>6189056538</v>
      </c>
      <c r="K19" s="3">
        <v>1000000</v>
      </c>
      <c r="M19" s="3">
        <v>19812134750</v>
      </c>
      <c r="O19" s="3">
        <v>13623078212</v>
      </c>
      <c r="Q19" s="3">
        <f t="shared" si="1"/>
        <v>6189056538</v>
      </c>
    </row>
    <row r="20" spans="1:17" x14ac:dyDescent="0.25">
      <c r="A20" s="2" t="s">
        <v>21</v>
      </c>
      <c r="C20" s="3">
        <v>2061247</v>
      </c>
      <c r="E20" s="3">
        <v>139716555681</v>
      </c>
      <c r="G20" s="3">
        <v>117767826170</v>
      </c>
      <c r="I20" s="3">
        <f t="shared" si="0"/>
        <v>21948729511</v>
      </c>
      <c r="K20" s="3">
        <v>2061247</v>
      </c>
      <c r="M20" s="3">
        <v>139716555681</v>
      </c>
      <c r="O20" s="3">
        <v>117767826170</v>
      </c>
      <c r="Q20" s="3">
        <f t="shared" si="1"/>
        <v>21948729511</v>
      </c>
    </row>
    <row r="21" spans="1:17" x14ac:dyDescent="0.25">
      <c r="A21" s="2" t="s">
        <v>23</v>
      </c>
      <c r="C21" s="3">
        <v>1500000</v>
      </c>
      <c r="E21" s="3">
        <v>230487460312</v>
      </c>
      <c r="G21" s="3">
        <v>174666720975</v>
      </c>
      <c r="I21" s="3">
        <f t="shared" si="0"/>
        <v>55820739337</v>
      </c>
      <c r="K21" s="3">
        <v>1500000</v>
      </c>
      <c r="M21" s="3">
        <v>230487460312</v>
      </c>
      <c r="O21" s="3">
        <v>174666720975</v>
      </c>
      <c r="Q21" s="3">
        <f t="shared" si="1"/>
        <v>55820739337</v>
      </c>
    </row>
    <row r="22" spans="1:17" x14ac:dyDescent="0.25">
      <c r="A22" s="2" t="s">
        <v>38</v>
      </c>
      <c r="C22" s="3">
        <v>6050</v>
      </c>
      <c r="E22" s="3">
        <v>47960536447</v>
      </c>
      <c r="G22" s="3">
        <v>45849000620</v>
      </c>
      <c r="I22" s="3">
        <f t="shared" si="0"/>
        <v>2111535827</v>
      </c>
      <c r="K22" s="3">
        <v>6050</v>
      </c>
      <c r="M22" s="3">
        <v>47960536447</v>
      </c>
      <c r="O22" s="3">
        <v>45849000620</v>
      </c>
      <c r="Q22" s="3">
        <f t="shared" si="1"/>
        <v>2111535827</v>
      </c>
    </row>
    <row r="23" spans="1:17" x14ac:dyDescent="0.25">
      <c r="A23" s="2" t="s">
        <v>25</v>
      </c>
      <c r="C23" s="3">
        <v>3043753</v>
      </c>
      <c r="E23" s="3">
        <v>228480949255</v>
      </c>
      <c r="G23" s="3">
        <v>185853793479</v>
      </c>
      <c r="I23" s="3">
        <f t="shared" si="0"/>
        <v>42627155776</v>
      </c>
      <c r="K23" s="3">
        <v>3043753</v>
      </c>
      <c r="M23" s="3">
        <v>228480949255</v>
      </c>
      <c r="O23" s="3">
        <v>185853793479</v>
      </c>
      <c r="Q23" s="3">
        <f t="shared" si="1"/>
        <v>42627155776</v>
      </c>
    </row>
    <row r="24" spans="1:17" x14ac:dyDescent="0.25">
      <c r="A24" s="2" t="s">
        <v>31</v>
      </c>
      <c r="C24" s="3">
        <v>20000000</v>
      </c>
      <c r="E24" s="3">
        <v>310595452500</v>
      </c>
      <c r="G24" s="3">
        <v>249072514500</v>
      </c>
      <c r="I24" s="3">
        <f t="shared" si="0"/>
        <v>61522938000</v>
      </c>
      <c r="K24" s="3">
        <v>20000000</v>
      </c>
      <c r="M24" s="3">
        <v>310595452500</v>
      </c>
      <c r="O24" s="3">
        <v>249072514500</v>
      </c>
      <c r="Q24" s="3">
        <f t="shared" si="1"/>
        <v>61522938000</v>
      </c>
    </row>
    <row r="25" spans="1:17" x14ac:dyDescent="0.25">
      <c r="A25" s="2" t="s">
        <v>42</v>
      </c>
      <c r="C25" s="3">
        <v>68487</v>
      </c>
      <c r="E25" s="3">
        <v>2186989115</v>
      </c>
      <c r="G25" s="3">
        <v>2028982061</v>
      </c>
      <c r="I25" s="3">
        <f t="shared" si="0"/>
        <v>158007054</v>
      </c>
      <c r="K25" s="3">
        <v>68487</v>
      </c>
      <c r="M25" s="3">
        <v>2186989115</v>
      </c>
      <c r="O25" s="3">
        <v>2028982061</v>
      </c>
      <c r="Q25" s="3">
        <f t="shared" si="1"/>
        <v>158007054</v>
      </c>
    </row>
    <row r="26" spans="1:17" x14ac:dyDescent="0.25">
      <c r="A26" s="2" t="s">
        <v>56</v>
      </c>
      <c r="C26" s="3">
        <v>125280</v>
      </c>
      <c r="E26" s="3">
        <v>5695055324</v>
      </c>
      <c r="G26" s="3">
        <v>5061920056</v>
      </c>
      <c r="I26" s="3">
        <f t="shared" si="0"/>
        <v>633135268</v>
      </c>
      <c r="K26" s="3">
        <v>125280</v>
      </c>
      <c r="M26" s="3">
        <v>5695055324</v>
      </c>
      <c r="O26" s="3">
        <v>5061920056</v>
      </c>
      <c r="Q26" s="3">
        <f t="shared" si="1"/>
        <v>633135268</v>
      </c>
    </row>
    <row r="27" spans="1:17" x14ac:dyDescent="0.25">
      <c r="A27" s="2" t="s">
        <v>40</v>
      </c>
      <c r="C27" s="3">
        <v>67080</v>
      </c>
      <c r="E27" s="3">
        <v>899506368</v>
      </c>
      <c r="G27" s="3">
        <v>846986287</v>
      </c>
      <c r="I27" s="3">
        <f t="shared" si="0"/>
        <v>52520081</v>
      </c>
      <c r="K27" s="3">
        <v>67080</v>
      </c>
      <c r="M27" s="3">
        <v>899506368</v>
      </c>
      <c r="O27" s="3">
        <v>846986287</v>
      </c>
      <c r="Q27" s="3">
        <f t="shared" si="1"/>
        <v>52520081</v>
      </c>
    </row>
    <row r="28" spans="1:17" x14ac:dyDescent="0.25">
      <c r="A28" s="2" t="s">
        <v>54</v>
      </c>
      <c r="C28" s="3">
        <v>501410</v>
      </c>
      <c r="E28" s="3">
        <v>45323263594</v>
      </c>
      <c r="G28" s="3">
        <v>32693274730</v>
      </c>
      <c r="I28" s="3">
        <f t="shared" si="0"/>
        <v>12629988864</v>
      </c>
      <c r="K28" s="3">
        <v>501410</v>
      </c>
      <c r="M28" s="3">
        <v>45323263594</v>
      </c>
      <c r="O28" s="3">
        <v>32693274730</v>
      </c>
      <c r="Q28" s="3">
        <f t="shared" si="1"/>
        <v>12629988864</v>
      </c>
    </row>
    <row r="29" spans="1:17" x14ac:dyDescent="0.25">
      <c r="A29" s="2" t="s">
        <v>29</v>
      </c>
      <c r="C29" s="3">
        <v>5199416</v>
      </c>
      <c r="E29" s="3">
        <v>98517045385</v>
      </c>
      <c r="G29" s="3">
        <v>77909573227</v>
      </c>
      <c r="I29" s="3">
        <f t="shared" si="0"/>
        <v>20607472158</v>
      </c>
      <c r="K29" s="3">
        <v>5199416</v>
      </c>
      <c r="M29" s="3">
        <v>98517045385</v>
      </c>
      <c r="O29" s="3">
        <v>77909573227</v>
      </c>
      <c r="Q29" s="3">
        <f t="shared" si="1"/>
        <v>20607472158</v>
      </c>
    </row>
    <row r="30" spans="1:17" x14ac:dyDescent="0.25">
      <c r="A30" s="2" t="s">
        <v>44</v>
      </c>
      <c r="C30" s="3">
        <v>800401</v>
      </c>
      <c r="E30" s="3">
        <v>35739363180</v>
      </c>
      <c r="G30" s="3">
        <v>31795832482</v>
      </c>
      <c r="I30" s="3">
        <f t="shared" si="0"/>
        <v>3943530698</v>
      </c>
      <c r="K30" s="3">
        <v>800401</v>
      </c>
      <c r="M30" s="3">
        <v>35739363180</v>
      </c>
      <c r="O30" s="3">
        <v>31795832482</v>
      </c>
      <c r="Q30" s="3">
        <f t="shared" si="1"/>
        <v>3943530698</v>
      </c>
    </row>
    <row r="31" spans="1:17" x14ac:dyDescent="0.25">
      <c r="A31" s="2" t="s">
        <v>32</v>
      </c>
      <c r="C31" s="3">
        <v>2499294</v>
      </c>
      <c r="E31" s="3">
        <v>36007375519</v>
      </c>
      <c r="G31" s="3">
        <v>26327599673</v>
      </c>
      <c r="I31" s="3">
        <f t="shared" si="0"/>
        <v>9679775846</v>
      </c>
      <c r="K31" s="3">
        <v>2499294</v>
      </c>
      <c r="M31" s="3">
        <v>36007375519</v>
      </c>
      <c r="O31" s="3">
        <v>26327599673</v>
      </c>
      <c r="Q31" s="3">
        <f t="shared" si="1"/>
        <v>9679775846</v>
      </c>
    </row>
    <row r="32" spans="1:17" x14ac:dyDescent="0.25">
      <c r="A32" s="2" t="s">
        <v>33</v>
      </c>
      <c r="C32" s="3">
        <v>32979255</v>
      </c>
      <c r="E32" s="3">
        <v>509866587204</v>
      </c>
      <c r="G32" s="3">
        <v>404223278905</v>
      </c>
      <c r="I32" s="3">
        <f t="shared" si="0"/>
        <v>105643308299</v>
      </c>
      <c r="K32" s="3">
        <v>32979255</v>
      </c>
      <c r="M32" s="3">
        <v>509866587204</v>
      </c>
      <c r="O32" s="3">
        <v>404223278905</v>
      </c>
      <c r="Q32" s="3">
        <f t="shared" si="1"/>
        <v>105643308299</v>
      </c>
    </row>
    <row r="33" spans="1:17" x14ac:dyDescent="0.25">
      <c r="A33" s="2" t="s">
        <v>34</v>
      </c>
      <c r="C33" s="3">
        <v>50700000</v>
      </c>
      <c r="E33" s="3">
        <v>626663584950</v>
      </c>
      <c r="G33" s="3">
        <v>437684638348</v>
      </c>
      <c r="I33" s="3">
        <f t="shared" si="0"/>
        <v>188978946602</v>
      </c>
      <c r="K33" s="3">
        <v>50700000</v>
      </c>
      <c r="M33" s="3">
        <v>626663584950</v>
      </c>
      <c r="O33" s="3">
        <v>437684638348</v>
      </c>
      <c r="Q33" s="3">
        <f t="shared" si="1"/>
        <v>188978946602</v>
      </c>
    </row>
    <row r="34" spans="1:17" x14ac:dyDescent="0.25">
      <c r="A34" s="2" t="s">
        <v>52</v>
      </c>
      <c r="C34" s="3">
        <v>36200000</v>
      </c>
      <c r="E34" s="3">
        <v>777265616675</v>
      </c>
      <c r="G34" s="3">
        <v>496824153777</v>
      </c>
      <c r="I34" s="3">
        <f t="shared" si="0"/>
        <v>280441462898</v>
      </c>
      <c r="K34" s="3">
        <v>36200000</v>
      </c>
      <c r="M34" s="3">
        <v>777265616675</v>
      </c>
      <c r="O34" s="3">
        <v>496824153777</v>
      </c>
      <c r="Q34" s="3">
        <f t="shared" si="1"/>
        <v>280441462898</v>
      </c>
    </row>
    <row r="35" spans="1:17" x14ac:dyDescent="0.25">
      <c r="A35" s="2" t="s">
        <v>27</v>
      </c>
      <c r="C35" s="3">
        <v>15800000</v>
      </c>
      <c r="E35" s="3">
        <v>472844316900</v>
      </c>
      <c r="G35" s="3">
        <v>378416741662</v>
      </c>
      <c r="I35" s="3">
        <f t="shared" si="0"/>
        <v>94427575238</v>
      </c>
      <c r="K35" s="3">
        <v>15800000</v>
      </c>
      <c r="M35" s="3">
        <v>472844316900</v>
      </c>
      <c r="O35" s="3">
        <v>378416741662</v>
      </c>
      <c r="Q35" s="3">
        <f t="shared" si="1"/>
        <v>94427575238</v>
      </c>
    </row>
    <row r="36" spans="1:17" x14ac:dyDescent="0.25">
      <c r="A36" s="2" t="s">
        <v>47</v>
      </c>
      <c r="C36" s="3">
        <v>33000000</v>
      </c>
      <c r="E36" s="3">
        <v>1034145741750</v>
      </c>
      <c r="G36" s="3">
        <v>682916534850</v>
      </c>
      <c r="I36" s="3">
        <f t="shared" si="0"/>
        <v>351229206900</v>
      </c>
      <c r="K36" s="3">
        <v>33000000</v>
      </c>
      <c r="M36" s="3">
        <v>1034145741750</v>
      </c>
      <c r="O36" s="3">
        <v>682916534850</v>
      </c>
      <c r="Q36" s="3">
        <f t="shared" si="1"/>
        <v>351229206900</v>
      </c>
    </row>
    <row r="37" spans="1:17" x14ac:dyDescent="0.25">
      <c r="A37" s="2" t="s">
        <v>24</v>
      </c>
      <c r="C37" s="3">
        <v>7006623</v>
      </c>
      <c r="E37" s="3">
        <v>296080804566</v>
      </c>
      <c r="G37" s="3">
        <v>221200834335</v>
      </c>
      <c r="I37" s="3">
        <f t="shared" si="0"/>
        <v>74879970231</v>
      </c>
      <c r="K37" s="3">
        <v>7006623</v>
      </c>
      <c r="M37" s="3">
        <v>296080804566</v>
      </c>
      <c r="O37" s="3">
        <v>221200834335</v>
      </c>
      <c r="Q37" s="3">
        <f t="shared" si="1"/>
        <v>74879970231</v>
      </c>
    </row>
    <row r="38" spans="1:17" x14ac:dyDescent="0.25">
      <c r="A38" s="2" t="s">
        <v>28</v>
      </c>
      <c r="C38" s="3">
        <v>600000</v>
      </c>
      <c r="E38" s="3">
        <v>94281517875</v>
      </c>
      <c r="G38" s="3">
        <v>87259437577</v>
      </c>
      <c r="I38" s="3">
        <f t="shared" si="0"/>
        <v>7022080298</v>
      </c>
      <c r="K38" s="3">
        <v>600000</v>
      </c>
      <c r="M38" s="3">
        <v>94281517875</v>
      </c>
      <c r="O38" s="3">
        <v>87259437577</v>
      </c>
      <c r="Q38" s="3">
        <f t="shared" si="1"/>
        <v>7022080298</v>
      </c>
    </row>
    <row r="39" spans="1:17" x14ac:dyDescent="0.25">
      <c r="A39" s="2" t="s">
        <v>15</v>
      </c>
      <c r="C39" s="3">
        <v>150000</v>
      </c>
      <c r="E39" s="3">
        <v>15960492806</v>
      </c>
      <c r="G39" s="3">
        <v>10936715688</v>
      </c>
      <c r="I39" s="3">
        <f t="shared" si="0"/>
        <v>5023777118</v>
      </c>
      <c r="K39" s="3">
        <v>150000</v>
      </c>
      <c r="M39" s="3">
        <v>15960492806</v>
      </c>
      <c r="O39" s="3">
        <v>10936715688</v>
      </c>
      <c r="Q39" s="3">
        <f t="shared" si="1"/>
        <v>5023777118</v>
      </c>
    </row>
    <row r="40" spans="1:17" x14ac:dyDescent="0.25">
      <c r="A40" s="2" t="s">
        <v>45</v>
      </c>
      <c r="C40" s="3">
        <v>136753846</v>
      </c>
      <c r="E40" s="3">
        <v>1665850940660</v>
      </c>
      <c r="G40" s="3">
        <v>1265811445522</v>
      </c>
      <c r="I40" s="3">
        <f t="shared" si="0"/>
        <v>400039495138</v>
      </c>
      <c r="K40" s="3">
        <v>136753846</v>
      </c>
      <c r="M40" s="3">
        <v>1665850940660</v>
      </c>
      <c r="O40" s="3">
        <v>1265811445522</v>
      </c>
      <c r="Q40" s="3">
        <f t="shared" si="1"/>
        <v>400039495138</v>
      </c>
    </row>
    <row r="41" spans="1:17" x14ac:dyDescent="0.25">
      <c r="A41" s="2" t="s">
        <v>43</v>
      </c>
      <c r="C41" s="3">
        <v>13500000</v>
      </c>
      <c r="E41" s="3">
        <v>414609159937</v>
      </c>
      <c r="G41" s="3">
        <v>303867871537</v>
      </c>
      <c r="I41" s="3">
        <f t="shared" si="0"/>
        <v>110741288400</v>
      </c>
      <c r="K41" s="3">
        <v>13500000</v>
      </c>
      <c r="M41" s="3">
        <v>414609159937</v>
      </c>
      <c r="O41" s="3">
        <v>303867871537</v>
      </c>
      <c r="Q41" s="3">
        <f t="shared" si="1"/>
        <v>110741288400</v>
      </c>
    </row>
    <row r="42" spans="1:17" x14ac:dyDescent="0.25">
      <c r="A42" s="2" t="s">
        <v>22</v>
      </c>
      <c r="C42" s="3">
        <v>6000000</v>
      </c>
      <c r="E42" s="3">
        <v>179084211000</v>
      </c>
      <c r="G42" s="3">
        <v>160317330300</v>
      </c>
      <c r="I42" s="3">
        <f t="shared" si="0"/>
        <v>18766880700</v>
      </c>
      <c r="K42" s="3">
        <v>6000000</v>
      </c>
      <c r="M42" s="3">
        <v>179084211000</v>
      </c>
      <c r="O42" s="3">
        <v>160317330300</v>
      </c>
      <c r="Q42" s="3">
        <f t="shared" si="1"/>
        <v>18766880700</v>
      </c>
    </row>
    <row r="43" spans="1:17" x14ac:dyDescent="0.25">
      <c r="A43" s="2" t="s">
        <v>51</v>
      </c>
      <c r="C43" s="3">
        <v>142857</v>
      </c>
      <c r="E43" s="3">
        <v>14959154558</v>
      </c>
      <c r="G43" s="3">
        <v>11691958243</v>
      </c>
      <c r="I43" s="3">
        <f t="shared" si="0"/>
        <v>3267196315</v>
      </c>
      <c r="K43" s="3">
        <v>142857</v>
      </c>
      <c r="M43" s="3">
        <v>14959154558</v>
      </c>
      <c r="O43" s="3">
        <v>11691958243</v>
      </c>
      <c r="Q43" s="3">
        <f t="shared" si="1"/>
        <v>3267196315</v>
      </c>
    </row>
    <row r="44" spans="1:17" x14ac:dyDescent="0.25">
      <c r="A44" s="2" t="s">
        <v>41</v>
      </c>
      <c r="C44" s="3">
        <v>1272813</v>
      </c>
      <c r="E44" s="3">
        <v>50269880693</v>
      </c>
      <c r="G44" s="3">
        <v>37872506091</v>
      </c>
      <c r="I44" s="3">
        <f t="shared" si="0"/>
        <v>12397374602</v>
      </c>
      <c r="K44" s="3">
        <v>1272813</v>
      </c>
      <c r="M44" s="3">
        <v>50269880693</v>
      </c>
      <c r="O44" s="3">
        <v>37872506091</v>
      </c>
      <c r="Q44" s="3">
        <f t="shared" si="1"/>
        <v>12397374602</v>
      </c>
    </row>
    <row r="45" spans="1:17" x14ac:dyDescent="0.25">
      <c r="A45" s="2" t="s">
        <v>19</v>
      </c>
      <c r="C45" s="3">
        <v>24700000</v>
      </c>
      <c r="E45" s="3">
        <v>2029836666487</v>
      </c>
      <c r="G45" s="3">
        <v>1519444777321</v>
      </c>
      <c r="I45" s="3">
        <f t="shared" si="0"/>
        <v>510391889166</v>
      </c>
      <c r="K45" s="3">
        <v>24700000</v>
      </c>
      <c r="M45" s="3">
        <v>2029836666487</v>
      </c>
      <c r="O45" s="3">
        <v>1519444777321</v>
      </c>
      <c r="Q45" s="3">
        <f t="shared" si="1"/>
        <v>510391889166</v>
      </c>
    </row>
    <row r="46" spans="1:17" x14ac:dyDescent="0.25">
      <c r="A46" s="2" t="s">
        <v>48</v>
      </c>
      <c r="C46" s="3">
        <v>31600000</v>
      </c>
      <c r="E46" s="3">
        <v>703928923300</v>
      </c>
      <c r="G46" s="3">
        <v>498747143010</v>
      </c>
      <c r="I46" s="3">
        <f t="shared" si="0"/>
        <v>205181780290</v>
      </c>
      <c r="K46" s="3">
        <v>31600000</v>
      </c>
      <c r="M46" s="3">
        <v>703928923300</v>
      </c>
      <c r="O46" s="3">
        <v>498747143010</v>
      </c>
      <c r="Q46" s="3">
        <f t="shared" si="1"/>
        <v>205181780290</v>
      </c>
    </row>
    <row r="47" spans="1:17" x14ac:dyDescent="0.25">
      <c r="A47" s="2" t="s">
        <v>53</v>
      </c>
      <c r="C47" s="3">
        <v>361382</v>
      </c>
      <c r="E47" s="3">
        <v>10821130993</v>
      </c>
      <c r="G47" s="3">
        <v>6839154350</v>
      </c>
      <c r="I47" s="3">
        <f t="shared" si="0"/>
        <v>3981976643</v>
      </c>
      <c r="K47" s="3">
        <v>361382</v>
      </c>
      <c r="M47" s="3">
        <v>10821130993</v>
      </c>
      <c r="O47" s="3">
        <v>6839154350</v>
      </c>
      <c r="Q47" s="3">
        <f t="shared" si="1"/>
        <v>3981976643</v>
      </c>
    </row>
    <row r="48" spans="1:17" x14ac:dyDescent="0.25">
      <c r="A48" s="2" t="s">
        <v>170</v>
      </c>
      <c r="C48" s="3">
        <v>150000</v>
      </c>
      <c r="E48" s="3">
        <v>153835512258</v>
      </c>
      <c r="G48" s="3">
        <v>153655694856</v>
      </c>
      <c r="I48" s="3">
        <f t="shared" si="0"/>
        <v>179817402</v>
      </c>
      <c r="K48" s="3">
        <v>150000</v>
      </c>
      <c r="M48" s="3">
        <v>153835512258</v>
      </c>
      <c r="O48" s="3">
        <v>153655694856</v>
      </c>
      <c r="Q48" s="3">
        <f t="shared" si="1"/>
        <v>179817402</v>
      </c>
    </row>
    <row r="49" spans="1:17" x14ac:dyDescent="0.25">
      <c r="A49" s="2" t="s">
        <v>94</v>
      </c>
      <c r="C49" s="3">
        <v>2</v>
      </c>
      <c r="E49" s="3">
        <v>1958576</v>
      </c>
      <c r="G49" s="3">
        <v>1931907</v>
      </c>
      <c r="I49" s="3">
        <f t="shared" si="0"/>
        <v>26669</v>
      </c>
      <c r="K49" s="3">
        <v>2</v>
      </c>
      <c r="M49" s="3">
        <v>1958576</v>
      </c>
      <c r="O49" s="3">
        <v>1931907</v>
      </c>
      <c r="Q49" s="3">
        <f t="shared" si="1"/>
        <v>26669</v>
      </c>
    </row>
    <row r="50" spans="1:17" x14ac:dyDescent="0.25">
      <c r="A50" s="2" t="s">
        <v>97</v>
      </c>
      <c r="C50" s="3">
        <v>4951</v>
      </c>
      <c r="E50" s="3">
        <v>4803525142</v>
      </c>
      <c r="G50" s="3">
        <v>4734421700</v>
      </c>
      <c r="I50" s="3">
        <f t="shared" si="0"/>
        <v>69103442</v>
      </c>
      <c r="K50" s="3">
        <v>4951</v>
      </c>
      <c r="M50" s="3">
        <v>4803525142</v>
      </c>
      <c r="O50" s="3">
        <v>4734421700</v>
      </c>
      <c r="Q50" s="3">
        <f t="shared" si="1"/>
        <v>69103442</v>
      </c>
    </row>
    <row r="51" spans="1:17" x14ac:dyDescent="0.25">
      <c r="A51" s="2" t="s">
        <v>171</v>
      </c>
      <c r="C51" s="3">
        <v>50000</v>
      </c>
      <c r="E51" s="3">
        <v>52485485281</v>
      </c>
      <c r="G51" s="3">
        <v>50884425525</v>
      </c>
      <c r="I51" s="3">
        <f t="shared" si="0"/>
        <v>1601059756</v>
      </c>
      <c r="K51" s="3">
        <v>50000</v>
      </c>
      <c r="M51" s="3">
        <v>52485485281</v>
      </c>
      <c r="O51" s="3">
        <v>50884425525</v>
      </c>
      <c r="Q51" s="3">
        <f t="shared" si="1"/>
        <v>1601059756</v>
      </c>
    </row>
    <row r="52" spans="1:17" x14ac:dyDescent="0.25">
      <c r="A52" s="2" t="s">
        <v>103</v>
      </c>
      <c r="C52" s="3">
        <v>432669</v>
      </c>
      <c r="E52" s="3">
        <v>415875711371</v>
      </c>
      <c r="G52" s="3">
        <v>409494466807</v>
      </c>
      <c r="I52" s="3">
        <f t="shared" si="0"/>
        <v>6381244564</v>
      </c>
      <c r="K52" s="3">
        <v>432669</v>
      </c>
      <c r="M52" s="3">
        <v>415875711371</v>
      </c>
      <c r="O52" s="3">
        <v>409494466807</v>
      </c>
      <c r="Q52" s="3">
        <f t="shared" si="1"/>
        <v>6381244564</v>
      </c>
    </row>
    <row r="53" spans="1:17" x14ac:dyDescent="0.25">
      <c r="A53" s="2" t="s">
        <v>109</v>
      </c>
      <c r="C53" s="3">
        <v>342760</v>
      </c>
      <c r="E53" s="3">
        <v>318171330552</v>
      </c>
      <c r="G53" s="3">
        <v>313469173012</v>
      </c>
      <c r="I53" s="3">
        <f t="shared" si="0"/>
        <v>4702157540</v>
      </c>
      <c r="K53" s="3">
        <v>342760</v>
      </c>
      <c r="M53" s="3">
        <v>318171330552</v>
      </c>
      <c r="O53" s="3">
        <v>313469173012</v>
      </c>
      <c r="Q53" s="3">
        <f t="shared" si="1"/>
        <v>4702157540</v>
      </c>
    </row>
    <row r="54" spans="1:17" x14ac:dyDescent="0.25">
      <c r="A54" s="2" t="s">
        <v>118</v>
      </c>
      <c r="C54" s="3">
        <v>74485</v>
      </c>
      <c r="E54" s="3">
        <v>73832310712</v>
      </c>
      <c r="G54" s="3">
        <v>72832903188</v>
      </c>
      <c r="I54" s="3">
        <f t="shared" si="0"/>
        <v>999407524</v>
      </c>
      <c r="K54" s="3">
        <v>74485</v>
      </c>
      <c r="M54" s="3">
        <v>73832310712</v>
      </c>
      <c r="O54" s="3">
        <v>72832903188</v>
      </c>
      <c r="Q54" s="3">
        <f t="shared" si="1"/>
        <v>999407524</v>
      </c>
    </row>
    <row r="55" spans="1:17" x14ac:dyDescent="0.25">
      <c r="A55" s="2" t="s">
        <v>120</v>
      </c>
      <c r="C55" s="3">
        <v>45693</v>
      </c>
      <c r="E55" s="3">
        <v>44962899597</v>
      </c>
      <c r="G55" s="3">
        <v>44416190575</v>
      </c>
      <c r="I55" s="3">
        <f t="shared" si="0"/>
        <v>546709022</v>
      </c>
      <c r="K55" s="3">
        <v>45693</v>
      </c>
      <c r="M55" s="3">
        <v>44962899597</v>
      </c>
      <c r="O55" s="3">
        <v>44416190575</v>
      </c>
      <c r="Q55" s="3">
        <f t="shared" si="1"/>
        <v>546709022</v>
      </c>
    </row>
    <row r="56" spans="1:17" x14ac:dyDescent="0.25">
      <c r="A56" s="2" t="s">
        <v>172</v>
      </c>
      <c r="C56" s="3">
        <v>12000</v>
      </c>
      <c r="E56" s="3">
        <v>11997836997</v>
      </c>
      <c r="G56" s="3">
        <v>11661885900</v>
      </c>
      <c r="I56" s="3">
        <f t="shared" si="0"/>
        <v>335951097</v>
      </c>
      <c r="K56" s="3">
        <v>12000</v>
      </c>
      <c r="M56" s="3">
        <v>11997836997</v>
      </c>
      <c r="O56" s="3">
        <v>11661885900</v>
      </c>
      <c r="Q56" s="3">
        <f t="shared" si="1"/>
        <v>335951097</v>
      </c>
    </row>
    <row r="57" spans="1:17" x14ac:dyDescent="0.25">
      <c r="A57" s="2" t="s">
        <v>79</v>
      </c>
      <c r="C57" s="3">
        <v>7874</v>
      </c>
      <c r="E57" s="3">
        <v>6855239612</v>
      </c>
      <c r="G57" s="3">
        <v>6735663103</v>
      </c>
      <c r="I57" s="3">
        <f t="shared" si="0"/>
        <v>119576509</v>
      </c>
      <c r="K57" s="3">
        <v>7874</v>
      </c>
      <c r="M57" s="3">
        <v>6855239612</v>
      </c>
      <c r="O57" s="3">
        <v>6735663103</v>
      </c>
      <c r="Q57" s="3">
        <f t="shared" si="1"/>
        <v>119576509</v>
      </c>
    </row>
    <row r="58" spans="1:17" x14ac:dyDescent="0.25">
      <c r="A58" s="2" t="s">
        <v>88</v>
      </c>
      <c r="C58" s="3">
        <v>32755</v>
      </c>
      <c r="E58" s="3">
        <v>27326145788</v>
      </c>
      <c r="G58" s="3">
        <v>26836874784</v>
      </c>
      <c r="I58" s="3">
        <f t="shared" si="0"/>
        <v>489271004</v>
      </c>
      <c r="K58" s="3">
        <v>32755</v>
      </c>
      <c r="M58" s="3">
        <v>27326145788</v>
      </c>
      <c r="O58" s="3">
        <v>26836874784</v>
      </c>
      <c r="Q58" s="3">
        <f t="shared" si="1"/>
        <v>489271004</v>
      </c>
    </row>
    <row r="59" spans="1:17" x14ac:dyDescent="0.25">
      <c r="A59" s="2" t="s">
        <v>85</v>
      </c>
      <c r="C59" s="3">
        <v>9111</v>
      </c>
      <c r="E59" s="3">
        <v>7998017207</v>
      </c>
      <c r="G59" s="3">
        <v>7850345556</v>
      </c>
      <c r="I59" s="3">
        <f t="shared" si="0"/>
        <v>147671651</v>
      </c>
      <c r="K59" s="3">
        <v>9111</v>
      </c>
      <c r="M59" s="3">
        <v>7998017207</v>
      </c>
      <c r="O59" s="3">
        <v>7850345556</v>
      </c>
      <c r="Q59" s="3">
        <f t="shared" si="1"/>
        <v>147671651</v>
      </c>
    </row>
    <row r="60" spans="1:17" x14ac:dyDescent="0.25">
      <c r="A60" s="2" t="s">
        <v>91</v>
      </c>
      <c r="C60" s="3">
        <v>22698</v>
      </c>
      <c r="E60" s="3">
        <v>19652837183</v>
      </c>
      <c r="G60" s="3">
        <v>19306687340</v>
      </c>
      <c r="I60" s="3">
        <f t="shared" si="0"/>
        <v>346149843</v>
      </c>
      <c r="K60" s="3">
        <v>22698</v>
      </c>
      <c r="M60" s="3">
        <v>19652837183</v>
      </c>
      <c r="O60" s="3">
        <v>19306687340</v>
      </c>
      <c r="Q60" s="3">
        <f t="shared" si="1"/>
        <v>346149843</v>
      </c>
    </row>
    <row r="61" spans="1:17" x14ac:dyDescent="0.25">
      <c r="A61" s="2" t="s">
        <v>100</v>
      </c>
      <c r="C61" s="3">
        <v>59630</v>
      </c>
      <c r="E61" s="3">
        <v>58964811810</v>
      </c>
      <c r="G61" s="3">
        <v>58251408558</v>
      </c>
      <c r="I61" s="3">
        <f t="shared" si="0"/>
        <v>713403252</v>
      </c>
      <c r="K61" s="3">
        <v>59630</v>
      </c>
      <c r="M61" s="3">
        <v>58964811810</v>
      </c>
      <c r="O61" s="3">
        <v>58251408558</v>
      </c>
      <c r="Q61" s="3">
        <f t="shared" si="1"/>
        <v>713403252</v>
      </c>
    </row>
    <row r="62" spans="1:17" x14ac:dyDescent="0.25">
      <c r="A62" s="2" t="s">
        <v>76</v>
      </c>
      <c r="C62" s="3">
        <v>17518</v>
      </c>
      <c r="E62" s="3">
        <v>14164694251</v>
      </c>
      <c r="G62" s="3">
        <v>13921658541</v>
      </c>
      <c r="I62" s="3">
        <f t="shared" si="0"/>
        <v>243035710</v>
      </c>
      <c r="K62" s="3">
        <v>17518</v>
      </c>
      <c r="M62" s="3">
        <v>14164694251</v>
      </c>
      <c r="O62" s="3">
        <v>13921658541</v>
      </c>
      <c r="Q62" s="3">
        <f t="shared" si="1"/>
        <v>243035710</v>
      </c>
    </row>
    <row r="63" spans="1:17" x14ac:dyDescent="0.25">
      <c r="A63" s="2" t="s">
        <v>106</v>
      </c>
      <c r="C63" s="3">
        <v>7302</v>
      </c>
      <c r="E63" s="3">
        <v>7166935419</v>
      </c>
      <c r="G63" s="3">
        <v>7067741127</v>
      </c>
      <c r="I63" s="3">
        <f t="shared" si="0"/>
        <v>99194292</v>
      </c>
      <c r="K63" s="3">
        <v>7302</v>
      </c>
      <c r="M63" s="3">
        <v>7166935419</v>
      </c>
      <c r="O63" s="3">
        <v>7067741127</v>
      </c>
      <c r="Q63" s="3">
        <f t="shared" si="1"/>
        <v>99194292</v>
      </c>
    </row>
    <row r="64" spans="1:17" x14ac:dyDescent="0.25">
      <c r="A64" s="2" t="s">
        <v>115</v>
      </c>
      <c r="C64" s="3">
        <v>79317</v>
      </c>
      <c r="E64" s="3">
        <v>67910643280</v>
      </c>
      <c r="G64" s="3">
        <v>67618730322</v>
      </c>
      <c r="I64" s="3">
        <f t="shared" si="0"/>
        <v>291912958</v>
      </c>
      <c r="K64" s="3">
        <v>79317</v>
      </c>
      <c r="M64" s="3">
        <v>67910643280</v>
      </c>
      <c r="O64" s="3">
        <v>67618730322</v>
      </c>
      <c r="Q64" s="3">
        <f t="shared" si="1"/>
        <v>291912958</v>
      </c>
    </row>
    <row r="65" spans="1:17" x14ac:dyDescent="0.25">
      <c r="A65" s="2" t="s">
        <v>112</v>
      </c>
      <c r="C65" s="3">
        <v>18137</v>
      </c>
      <c r="E65" s="3">
        <v>15681998448</v>
      </c>
      <c r="G65" s="3">
        <v>15429522767</v>
      </c>
      <c r="I65" s="3">
        <f t="shared" si="0"/>
        <v>252475681</v>
      </c>
      <c r="K65" s="3">
        <v>18137</v>
      </c>
      <c r="M65" s="3">
        <v>15681998448</v>
      </c>
      <c r="O65" s="3">
        <v>15429522767</v>
      </c>
      <c r="Q65" s="3">
        <f t="shared" si="1"/>
        <v>252475681</v>
      </c>
    </row>
    <row r="66" spans="1:17" x14ac:dyDescent="0.25">
      <c r="A66" s="2" t="s">
        <v>82</v>
      </c>
      <c r="C66" s="3">
        <v>11563</v>
      </c>
      <c r="E66" s="3">
        <v>11462671203</v>
      </c>
      <c r="G66" s="3">
        <v>11319605013</v>
      </c>
      <c r="I66" s="3">
        <f t="shared" si="0"/>
        <v>143066190</v>
      </c>
      <c r="K66" s="3">
        <v>11563</v>
      </c>
      <c r="M66" s="3">
        <v>11462671203</v>
      </c>
      <c r="O66" s="3">
        <v>11319605013</v>
      </c>
      <c r="Q66" s="3">
        <f t="shared" si="1"/>
        <v>143066190</v>
      </c>
    </row>
    <row r="67" spans="1:17" ht="23.25" thickBot="1" x14ac:dyDescent="0.3">
      <c r="E67" s="6">
        <f>SUM(E8:E66)</f>
        <v>13429413765617</v>
      </c>
      <c r="G67" s="6">
        <f>SUM(G8:G66)</f>
        <v>10430147278466</v>
      </c>
      <c r="I67" s="6">
        <f>SUM(I8:I66)</f>
        <v>2999266487151</v>
      </c>
      <c r="M67" s="6">
        <f>SUM(M8:M66)</f>
        <v>13429413765617</v>
      </c>
      <c r="O67" s="6">
        <f>SUM(O8:O66)</f>
        <v>10430147278466</v>
      </c>
      <c r="Q67" s="6">
        <f>SUM(Q8:Q66)</f>
        <v>2999266487151</v>
      </c>
    </row>
    <row r="68" spans="1:17" ht="23.25" thickTop="1" x14ac:dyDescent="0.25"/>
    <row r="69" spans="1:17" x14ac:dyDescent="0.25">
      <c r="I69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3"/>
  <sheetViews>
    <sheetView rightToLeft="1" workbookViewId="0">
      <selection activeCell="E20" sqref="E20"/>
    </sheetView>
  </sheetViews>
  <sheetFormatPr defaultRowHeight="22.5" x14ac:dyDescent="0.25"/>
  <cols>
    <col min="1" max="1" width="32.42578125" style="2" bestFit="1" customWidth="1"/>
    <col min="2" max="2" width="1" style="2" customWidth="1"/>
    <col min="3" max="3" width="11.28515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18.42578125" style="2" bestFit="1" customWidth="1"/>
    <col min="8" max="8" width="1" style="2" customWidth="1"/>
    <col min="9" max="9" width="25.5703125" style="2" bestFit="1" customWidth="1"/>
    <col min="10" max="10" width="1" style="2" customWidth="1"/>
    <col min="11" max="11" width="11.285156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25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4" x14ac:dyDescent="0.25">
      <c r="A3" s="14" t="s">
        <v>148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4" x14ac:dyDescent="0.25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6" spans="1:17" ht="24" x14ac:dyDescent="0.25">
      <c r="A6" s="15" t="s">
        <v>3</v>
      </c>
      <c r="C6" s="16" t="s">
        <v>150</v>
      </c>
      <c r="D6" s="16" t="s">
        <v>150</v>
      </c>
      <c r="E6" s="16" t="s">
        <v>150</v>
      </c>
      <c r="F6" s="16" t="s">
        <v>150</v>
      </c>
      <c r="G6" s="16" t="s">
        <v>150</v>
      </c>
      <c r="H6" s="16" t="s">
        <v>150</v>
      </c>
      <c r="I6" s="16" t="s">
        <v>150</v>
      </c>
      <c r="K6" s="16" t="s">
        <v>151</v>
      </c>
      <c r="L6" s="16" t="s">
        <v>151</v>
      </c>
      <c r="M6" s="16" t="s">
        <v>151</v>
      </c>
      <c r="N6" s="16" t="s">
        <v>151</v>
      </c>
      <c r="O6" s="16" t="s">
        <v>151</v>
      </c>
      <c r="P6" s="16" t="s">
        <v>151</v>
      </c>
      <c r="Q6" s="16" t="s">
        <v>151</v>
      </c>
    </row>
    <row r="7" spans="1:17" ht="24" x14ac:dyDescent="0.25">
      <c r="A7" s="16" t="s">
        <v>3</v>
      </c>
      <c r="C7" s="16" t="s">
        <v>7</v>
      </c>
      <c r="E7" s="16" t="s">
        <v>167</v>
      </c>
      <c r="G7" s="16" t="s">
        <v>168</v>
      </c>
      <c r="I7" s="16" t="s">
        <v>173</v>
      </c>
      <c r="K7" s="16" t="s">
        <v>7</v>
      </c>
      <c r="M7" s="16" t="s">
        <v>167</v>
      </c>
      <c r="O7" s="16" t="s">
        <v>168</v>
      </c>
      <c r="Q7" s="16" t="s">
        <v>173</v>
      </c>
    </row>
    <row r="8" spans="1:17" x14ac:dyDescent="0.25">
      <c r="A8" s="2" t="s">
        <v>33</v>
      </c>
      <c r="C8" s="3">
        <v>100000</v>
      </c>
      <c r="E8" s="3">
        <v>1164484555</v>
      </c>
      <c r="G8" s="3">
        <v>1225689539</v>
      </c>
      <c r="I8" s="7">
        <v>-61204984</v>
      </c>
      <c r="K8" s="3">
        <v>100000</v>
      </c>
      <c r="M8" s="3">
        <v>1164484555</v>
      </c>
      <c r="O8" s="3">
        <v>1225689539</v>
      </c>
      <c r="Q8" s="7">
        <v>-61204984</v>
      </c>
    </row>
    <row r="9" spans="1:17" x14ac:dyDescent="0.25">
      <c r="A9" s="2" t="s">
        <v>16</v>
      </c>
      <c r="C9" s="3">
        <v>1650000</v>
      </c>
      <c r="E9" s="3">
        <v>120433437017</v>
      </c>
      <c r="G9" s="3">
        <v>109888641286</v>
      </c>
      <c r="I9" s="3">
        <v>10544795731</v>
      </c>
      <c r="K9" s="3">
        <v>1650000</v>
      </c>
      <c r="M9" s="3">
        <v>120433437017</v>
      </c>
      <c r="O9" s="3">
        <v>109888641286</v>
      </c>
      <c r="Q9" s="3">
        <v>10544795731</v>
      </c>
    </row>
    <row r="10" spans="1:17" x14ac:dyDescent="0.25">
      <c r="A10" s="2" t="s">
        <v>36</v>
      </c>
      <c r="C10" s="3">
        <v>57570</v>
      </c>
      <c r="E10" s="3">
        <v>2971297385</v>
      </c>
      <c r="G10" s="3">
        <v>2767261868</v>
      </c>
      <c r="I10" s="3">
        <v>204035517</v>
      </c>
      <c r="K10" s="3">
        <v>57570</v>
      </c>
      <c r="M10" s="3">
        <v>2971297385</v>
      </c>
      <c r="O10" s="3">
        <v>2767261868</v>
      </c>
      <c r="Q10" s="3">
        <v>204035517</v>
      </c>
    </row>
    <row r="11" spans="1:17" ht="23.25" thickBot="1" x14ac:dyDescent="0.3">
      <c r="E11" s="6">
        <f>SUM(E8:E10)</f>
        <v>124569218957</v>
      </c>
      <c r="G11" s="6">
        <f>SUM(G8:G10)</f>
        <v>113881592693</v>
      </c>
      <c r="I11" s="6">
        <f>SUM(I8:I10)</f>
        <v>10687626264</v>
      </c>
      <c r="M11" s="6">
        <f>SUM(M8:M10)</f>
        <v>124569218957</v>
      </c>
      <c r="O11" s="6">
        <f>SUM(O8:O10)</f>
        <v>113881592693</v>
      </c>
      <c r="Q11" s="6">
        <f>SUM(Q8:Q10)</f>
        <v>10687626264</v>
      </c>
    </row>
    <row r="12" spans="1:17" ht="23.25" thickTop="1" x14ac:dyDescent="0.25"/>
    <row r="13" spans="1:17" x14ac:dyDescent="0.25">
      <c r="Q13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2020-06-25T08:56:36Z</dcterms:created>
  <dcterms:modified xsi:type="dcterms:W3CDTF">2020-06-30T13:16:31Z</dcterms:modified>
</cp:coreProperties>
</file>